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база росдобро\2016-01\база с макросом\"/>
    </mc:Choice>
  </mc:AlternateContent>
  <bookViews>
    <workbookView xWindow="0" yWindow="0" windowWidth="20490" windowHeight="7755"/>
  </bookViews>
  <sheets>
    <sheet name="клиенты" sheetId="1" r:id="rId1"/>
    <sheet name="массивы" sheetId="2" r:id="rId2"/>
  </sheets>
  <definedNames>
    <definedName name="тип" localSheetId="1">" "&amp;INDEX(массивы!$A:$A,2):INDEX(массивы!$A:$A,COUNTA(массивы!$A:$A))&amp;" "</definedName>
    <definedName name="тип">" "&amp;INDEX(массивы!$A:$A,2):INDEX(массивы!$A:$A,COUNTA(массивы!$A:$A))&amp;" "</definedName>
    <definedName name="тип2">массивы!$A$2:$A$14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 a="1"/>
  <c r="N18" i="1" s="1"/>
  <c r="O18" i="1" a="1"/>
  <c r="O18" i="1" s="1"/>
  <c r="P18" i="1" s="1"/>
  <c r="N19" i="1" a="1"/>
  <c r="N19" i="1" s="1"/>
  <c r="O19" i="1" a="1"/>
  <c r="O19" i="1" s="1"/>
  <c r="P19" i="1" s="1"/>
  <c r="N2" i="1" l="1" a="1"/>
  <c r="N2" i="1" s="1"/>
  <c r="O2" i="1" a="1"/>
  <c r="O2" i="1" s="1"/>
  <c r="P2" i="1" s="1"/>
  <c r="O10" i="1" a="1"/>
  <c r="O10" i="1" s="1"/>
  <c r="P10" i="1" s="1"/>
  <c r="N10" i="1" a="1"/>
  <c r="N10" i="1" s="1"/>
  <c r="O3" i="1" a="1"/>
  <c r="O3" i="1" s="1"/>
  <c r="P3" i="1" s="1"/>
  <c r="N3" i="1" a="1"/>
  <c r="N3" i="1" s="1"/>
  <c r="O7" i="1" a="1"/>
  <c r="O7" i="1" s="1"/>
  <c r="P7" i="1" s="1"/>
  <c r="N7" i="1" a="1"/>
  <c r="N7" i="1" s="1"/>
  <c r="O11" i="1" a="1"/>
  <c r="O11" i="1" s="1"/>
  <c r="P11" i="1" s="1"/>
  <c r="N11" i="1" a="1"/>
  <c r="N11" i="1" s="1"/>
  <c r="O15" i="1" a="1"/>
  <c r="O15" i="1" s="1"/>
  <c r="P15" i="1" s="1"/>
  <c r="N15" i="1" a="1"/>
  <c r="N15" i="1" s="1"/>
  <c r="N6" i="1" a="1"/>
  <c r="N6" i="1" s="1"/>
  <c r="O6" i="1" a="1"/>
  <c r="O6" i="1" s="1"/>
  <c r="P6" i="1" s="1"/>
  <c r="N14" i="1" a="1"/>
  <c r="N14" i="1" s="1"/>
  <c r="O14" i="1" a="1"/>
  <c r="O14" i="1" s="1"/>
  <c r="P14" i="1" s="1"/>
  <c r="O4" i="1" a="1"/>
  <c r="O4" i="1" s="1"/>
  <c r="P4" i="1" s="1"/>
  <c r="N4" i="1" a="1"/>
  <c r="N4" i="1" s="1"/>
  <c r="N8" i="1" a="1"/>
  <c r="N8" i="1" s="1"/>
  <c r="O8" i="1" a="1"/>
  <c r="O8" i="1" s="1"/>
  <c r="P8" i="1" s="1"/>
  <c r="N12" i="1" a="1"/>
  <c r="N12" i="1" s="1"/>
  <c r="O12" i="1" a="1"/>
  <c r="O12" i="1" s="1"/>
  <c r="P12" i="1" s="1"/>
  <c r="O16" i="1" a="1"/>
  <c r="O16" i="1" s="1"/>
  <c r="P16" i="1" s="1"/>
  <c r="N16" i="1" a="1"/>
  <c r="N16" i="1" s="1"/>
  <c r="O5" i="1" a="1"/>
  <c r="O5" i="1" s="1"/>
  <c r="P5" i="1" s="1"/>
  <c r="N5" i="1" a="1"/>
  <c r="N5" i="1" s="1"/>
  <c r="O9" i="1" a="1"/>
  <c r="O9" i="1" s="1"/>
  <c r="P9" i="1" s="1"/>
  <c r="N9" i="1" a="1"/>
  <c r="N9" i="1" s="1"/>
  <c r="O13" i="1" a="1"/>
  <c r="O13" i="1" s="1"/>
  <c r="P13" i="1" s="1"/>
  <c r="N13" i="1" a="1"/>
  <c r="N13" i="1" s="1"/>
  <c r="O17" i="1" a="1"/>
  <c r="O17" i="1" s="1"/>
  <c r="P17" i="1" s="1"/>
  <c r="N17" i="1" a="1"/>
  <c r="N17" i="1" s="1"/>
</calcChain>
</file>

<file path=xl/sharedStrings.xml><?xml version="1.0" encoding="utf-8"?>
<sst xmlns="http://schemas.openxmlformats.org/spreadsheetml/2006/main" count="65" uniqueCount="60">
  <si>
    <t>город</t>
  </si>
  <si>
    <t>Категория 1</t>
  </si>
  <si>
    <t>название полное</t>
  </si>
  <si>
    <t>адрес</t>
  </si>
  <si>
    <t>телефон</t>
  </si>
  <si>
    <t>сайт</t>
  </si>
  <si>
    <t>email</t>
  </si>
  <si>
    <t>Категория для импорта</t>
  </si>
  <si>
    <t>часть 1</t>
  </si>
  <si>
    <t>часть 2</t>
  </si>
  <si>
    <t>часть 4</t>
  </si>
  <si>
    <t>Фотосалон</t>
  </si>
  <si>
    <t>объект</t>
  </si>
  <si>
    <t>Первый отряд ФПС по Владимирской области</t>
  </si>
  <si>
    <t>название + тип</t>
  </si>
  <si>
    <t>Тип</t>
  </si>
  <si>
    <t>ИП</t>
  </si>
  <si>
    <t>ООО</t>
  </si>
  <si>
    <t>ЗАО</t>
  </si>
  <si>
    <t>НП</t>
  </si>
  <si>
    <t>КГУП</t>
  </si>
  <si>
    <t>ГУП</t>
  </si>
  <si>
    <t>УП</t>
  </si>
  <si>
    <t>АО</t>
  </si>
  <si>
    <t>ОАО</t>
  </si>
  <si>
    <t>АНОДО</t>
  </si>
  <si>
    <t>АНО</t>
  </si>
  <si>
    <t>АНОО</t>
  </si>
  <si>
    <t>Ltd</t>
  </si>
  <si>
    <t>магазин дорогой одежды</t>
  </si>
  <si>
    <t>стрип-клуб</t>
  </si>
  <si>
    <t>Anex Tour</t>
  </si>
  <si>
    <t>туристическая компания</t>
  </si>
  <si>
    <t>ООО ЭЛВИ-ТУР</t>
  </si>
  <si>
    <t>CG-prodigy</t>
  </si>
  <si>
    <t>компьютерная студия</t>
  </si>
  <si>
    <t>100 ВАТТ</t>
  </si>
  <si>
    <t>1000 идей</t>
  </si>
  <si>
    <t>творческая мастерская</t>
  </si>
  <si>
    <t>магазин</t>
  </si>
  <si>
    <t>1000 мелочей на Мира</t>
  </si>
  <si>
    <t>1001 и одна сумка</t>
  </si>
  <si>
    <t>1001 мелочь</t>
  </si>
  <si>
    <t>100ЛИЦа Владимир</t>
  </si>
  <si>
    <t>101 sauna.ru</t>
  </si>
  <si>
    <t>информационный сайт о банях и саунах в г. Владимире</t>
  </si>
  <si>
    <t>11 система</t>
  </si>
  <si>
    <t>бар-бильярдная</t>
  </si>
  <si>
    <t>ТСЖ</t>
  </si>
  <si>
    <t>12 Футов</t>
  </si>
  <si>
    <t>бильярдный клуб</t>
  </si>
  <si>
    <t>ИП Медведев Ю.А.</t>
  </si>
  <si>
    <t>Мужик</t>
  </si>
  <si>
    <t>ЗАО Ламбумиз</t>
  </si>
  <si>
    <t>ООО Каратель</t>
  </si>
  <si>
    <t>название</t>
  </si>
  <si>
    <t>юрлицо</t>
  </si>
  <si>
    <t>форма юрлица</t>
  </si>
  <si>
    <t>магазин ооочень бытовой техники и электроники</t>
  </si>
  <si>
    <t>журнал об экипировке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</si>
</sst>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8B83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E1" zoomScale="70" zoomScaleNormal="70" workbookViewId="0">
      <selection activeCell="I10" sqref="I10"/>
    </sheetView>
  </sheetViews>
  <sheetFormatPr defaultRowHeight="15" x14ac:dyDescent="0.25"/>
  <cols>
    <col min="1" max="2" width="16.5703125" customWidth="1"/>
    <col min="3" max="3" width="52.28515625" customWidth="1"/>
    <col min="4" max="4" width="45.85546875" customWidth="1"/>
    <col min="5" max="5" width="7.140625" customWidth="1"/>
    <col min="6" max="6" width="9.85546875" customWidth="1"/>
    <col min="7" max="7" width="36" customWidth="1"/>
    <col min="9" max="9" width="12.28515625" customWidth="1"/>
    <col min="10" max="10" width="44.28515625" customWidth="1"/>
    <col min="11" max="11" width="51" customWidth="1"/>
    <col min="12" max="12" width="21.5703125" customWidth="1"/>
    <col min="13" max="13" width="13.5703125" customWidth="1"/>
    <col min="14" max="14" width="22.85546875" customWidth="1"/>
    <col min="15" max="15" width="20.140625" customWidth="1"/>
    <col min="16" max="16" width="14.7109375" customWidth="1"/>
  </cols>
  <sheetData>
    <row r="1" spans="1:16" x14ac:dyDescent="0.25">
      <c r="A1" s="6" t="s">
        <v>0</v>
      </c>
      <c r="B1" s="6" t="s">
        <v>1</v>
      </c>
      <c r="C1" s="6" t="s">
        <v>2</v>
      </c>
      <c r="D1" s="6" t="s">
        <v>14</v>
      </c>
      <c r="E1" s="6" t="s">
        <v>3</v>
      </c>
      <c r="F1" s="7" t="s">
        <v>4</v>
      </c>
      <c r="G1" s="6" t="s">
        <v>5</v>
      </c>
      <c r="H1" s="6" t="s">
        <v>6</v>
      </c>
      <c r="I1" s="6" t="s">
        <v>7</v>
      </c>
      <c r="J1" s="6" t="s">
        <v>55</v>
      </c>
      <c r="K1" s="3" t="s">
        <v>8</v>
      </c>
      <c r="L1" s="3" t="s">
        <v>9</v>
      </c>
      <c r="M1" t="s">
        <v>10</v>
      </c>
      <c r="N1" s="4" t="s">
        <v>12</v>
      </c>
      <c r="O1" s="4" t="s">
        <v>56</v>
      </c>
      <c r="P1" s="4" t="s">
        <v>57</v>
      </c>
    </row>
    <row r="2" spans="1:16" x14ac:dyDescent="0.25">
      <c r="F2" s="1"/>
      <c r="J2" s="6" t="s">
        <v>52</v>
      </c>
      <c r="K2" t="s">
        <v>29</v>
      </c>
      <c r="N2" t="str">
        <f t="array" ref="N2">IF(COUNT(FIND(тип," "&amp;K2&amp;" ")),L2,K2)&amp;""</f>
        <v>магазин дорогой одежды</v>
      </c>
      <c r="O2" t="str">
        <f t="array" ref="O2">IF(COUNT(FIND(тип," "&amp;K2&amp;" ")),K2,L2)&amp;""</f>
        <v/>
      </c>
      <c r="P2" t="str">
        <f>IFERROR(TRIM(LOOKUP(,-FIND(тип," "&amp;O2&amp;" "),тип)),"")</f>
        <v/>
      </c>
    </row>
    <row r="3" spans="1:16" x14ac:dyDescent="0.25">
      <c r="F3" s="1"/>
      <c r="J3" s="6">
        <v>7</v>
      </c>
      <c r="K3" t="s">
        <v>30</v>
      </c>
      <c r="N3" t="str">
        <f t="array" ref="N3">IF(COUNT(FIND(тип," "&amp;K3&amp;" ")),L3,K3)&amp;""</f>
        <v>стрип-клуб</v>
      </c>
      <c r="O3" t="str">
        <f t="array" ref="O3">IF(COUNT(FIND(тип," "&amp;K3&amp;" ")),K3,L3)&amp;""</f>
        <v/>
      </c>
      <c r="P3" t="str">
        <f>IFERROR(TRIM(LOOKUP(,-FIND(тип," "&amp;O3&amp;" "),тип)),"")</f>
        <v/>
      </c>
    </row>
    <row r="4" spans="1:16" x14ac:dyDescent="0.25">
      <c r="F4" s="1"/>
      <c r="J4" s="6" t="s">
        <v>13</v>
      </c>
      <c r="N4" t="str">
        <f t="array" ref="N4">IF(COUNT(FIND(тип," "&amp;K4&amp;" ")),L4,K4)&amp;""</f>
        <v/>
      </c>
      <c r="O4" t="str">
        <f t="array" ref="O4">IF(COUNT(FIND(тип," "&amp;K4&amp;" ")),K4,L4)&amp;""</f>
        <v/>
      </c>
      <c r="P4" t="str">
        <f>IFERROR(TRIM(LOOKUP(,-FIND(тип," "&amp;O4&amp;" "),тип)),"")</f>
        <v/>
      </c>
    </row>
    <row r="5" spans="1:16" x14ac:dyDescent="0.25">
      <c r="F5" s="1"/>
      <c r="J5" s="6" t="s">
        <v>31</v>
      </c>
      <c r="K5" t="s">
        <v>32</v>
      </c>
      <c r="L5" s="2" t="s">
        <v>33</v>
      </c>
      <c r="N5" t="str">
        <f t="array" ref="N5">IF(COUNT(FIND(тип," "&amp;K5&amp;" ")),L5,K5)&amp;""</f>
        <v>туристическая компания</v>
      </c>
      <c r="O5" t="str">
        <f t="array" ref="O5">IF(COUNT(FIND(тип," "&amp;K5&amp;" ")),K5,L5)&amp;""</f>
        <v>ООО ЭЛВИ-ТУР</v>
      </c>
      <c r="P5" t="str">
        <f>IFERROR(TRIM(LOOKUP(,-FIND(тип," "&amp;O5&amp;" "),тип)),"")</f>
        <v>ООО</v>
      </c>
    </row>
    <row r="6" spans="1:16" x14ac:dyDescent="0.25">
      <c r="F6" s="1"/>
      <c r="J6" s="6" t="s">
        <v>34</v>
      </c>
      <c r="K6" s="2" t="s">
        <v>17</v>
      </c>
      <c r="L6" t="s">
        <v>35</v>
      </c>
      <c r="N6" t="str">
        <f t="array" ref="N6">IF(COUNT(FIND(тип," "&amp;K6&amp;" ")),L6,K6)&amp;""</f>
        <v>компьютерная студия</v>
      </c>
      <c r="O6" t="str">
        <f t="array" ref="O6">IF(COUNT(FIND(тип," "&amp;K6&amp;" ")),K6,L6)&amp;""</f>
        <v>ООО</v>
      </c>
      <c r="P6" t="str">
        <f>IFERROR(TRIM(LOOKUP(,-FIND(тип," "&amp;O6&amp;" "),тип)),"")</f>
        <v>ООО</v>
      </c>
    </row>
    <row r="7" spans="1:16" x14ac:dyDescent="0.25">
      <c r="F7" s="1"/>
      <c r="J7" s="6" t="s">
        <v>36</v>
      </c>
      <c r="K7" t="s">
        <v>58</v>
      </c>
      <c r="N7" t="str">
        <f t="array" ref="N7">IF(COUNT(FIND(тип," "&amp;K7&amp;" ")),L7,K7)&amp;""</f>
        <v>магазин ооочень бытовой техники и электроники</v>
      </c>
      <c r="O7" t="str">
        <f t="array" ref="O7">IF(COUNT(FIND(тип," "&amp;K7&amp;" ")),K7,L7)&amp;""</f>
        <v/>
      </c>
      <c r="P7" t="str">
        <f>IFERROR(TRIM(LOOKUP(,-FIND(тип," "&amp;O7&amp;" "),тип)),"")</f>
        <v/>
      </c>
    </row>
    <row r="8" spans="1:16" x14ac:dyDescent="0.25">
      <c r="F8" s="1"/>
      <c r="J8" s="6" t="s">
        <v>37</v>
      </c>
      <c r="K8" t="s">
        <v>38</v>
      </c>
      <c r="N8" t="str">
        <f t="array" ref="N8">IF(COUNT(FIND(тип," "&amp;K8&amp;" ")),L8,K8)&amp;""</f>
        <v>творческая мастерская</v>
      </c>
      <c r="O8" t="str">
        <f t="array" ref="O8">IF(COUNT(FIND(тип," "&amp;K8&amp;" ")),K8,L8)&amp;""</f>
        <v/>
      </c>
      <c r="P8" t="str">
        <f>IFERROR(TRIM(LOOKUP(,-FIND(тип," "&amp;O8&amp;" "),тип)),"")</f>
        <v/>
      </c>
    </row>
    <row r="9" spans="1:16" x14ac:dyDescent="0.25">
      <c r="F9" s="1"/>
      <c r="J9" s="6" t="s">
        <v>40</v>
      </c>
      <c r="K9" s="2" t="s">
        <v>54</v>
      </c>
      <c r="L9" t="s">
        <v>39</v>
      </c>
      <c r="N9" t="str">
        <f t="array" ref="N9">IF(COUNT(FIND(тип," "&amp;K9&amp;" ")),L9,K9)&amp;""</f>
        <v>магазин</v>
      </c>
      <c r="O9" t="str">
        <f t="array" ref="O9">IF(COUNT(FIND(тип," "&amp;K9&amp;" ")),K9,L9)&amp;""</f>
        <v>ООО Каратель</v>
      </c>
      <c r="P9" t="str">
        <f>IFERROR(TRIM(LOOKUP(,-FIND(тип," "&amp;O9&amp;" "),тип)),"")</f>
        <v>ООО</v>
      </c>
    </row>
    <row r="10" spans="1:16" x14ac:dyDescent="0.25">
      <c r="F10" s="1"/>
      <c r="J10" s="6" t="s">
        <v>41</v>
      </c>
      <c r="K10" t="s">
        <v>39</v>
      </c>
      <c r="N10" t="str">
        <f t="array" ref="N10">IF(COUNT(FIND(тип," "&amp;K10&amp;" ")),L10,K10)&amp;""</f>
        <v>магазин</v>
      </c>
      <c r="O10" t="str">
        <f t="array" ref="O10">IF(COUNT(FIND(тип," "&amp;K10&amp;" ")),K10,L10)&amp;""</f>
        <v/>
      </c>
      <c r="P10" t="str">
        <f>IFERROR(TRIM(LOOKUP(,-FIND(тип," "&amp;O10&amp;" "),тип)),"")</f>
        <v/>
      </c>
    </row>
    <row r="11" spans="1:16" x14ac:dyDescent="0.25">
      <c r="F11" s="1"/>
      <c r="J11" s="6" t="s">
        <v>42</v>
      </c>
      <c r="K11" t="s">
        <v>39</v>
      </c>
      <c r="L11" s="2" t="s">
        <v>53</v>
      </c>
      <c r="N11" t="str">
        <f t="array" ref="N11">IF(COUNT(FIND(тип," "&amp;K11&amp;" ")),L11,K11)&amp;""</f>
        <v>магазин</v>
      </c>
      <c r="O11" t="str">
        <f t="array" ref="O11">IF(COUNT(FIND(тип," "&amp;K11&amp;" ")),K11,L11)&amp;""</f>
        <v>ЗАО Ламбумиз</v>
      </c>
      <c r="P11" t="str">
        <f>IFERROR(TRIM(LOOKUP(,-FIND(тип," "&amp;O11&amp;" "),тип)),"")</f>
        <v>ЗАО</v>
      </c>
    </row>
    <row r="12" spans="1:16" x14ac:dyDescent="0.25">
      <c r="F12" s="1"/>
      <c r="J12" s="6" t="s">
        <v>43</v>
      </c>
      <c r="K12" t="s">
        <v>59</v>
      </c>
      <c r="N12" t="str">
        <f t="array" ref="N12">IF(COUNT(FIND(тип," "&amp;K12&amp;" ")),L12,K12)&amp;""</f>
        <v>журнал об экипировке</v>
      </c>
      <c r="O12" t="str">
        <f t="array" ref="O12">IF(COUNT(FIND(тип," "&amp;K12&amp;" ")),K12,L12)&amp;""</f>
        <v/>
      </c>
      <c r="P12" t="str">
        <f>IFERROR(TRIM(LOOKUP(,-FIND(тип," "&amp;O12&amp;" "),тип)),"")</f>
        <v/>
      </c>
    </row>
    <row r="13" spans="1:16" x14ac:dyDescent="0.25">
      <c r="F13" s="1"/>
      <c r="J13" s="6" t="s">
        <v>44</v>
      </c>
      <c r="K13" t="s">
        <v>45</v>
      </c>
      <c r="N13" t="str">
        <f t="array" ref="N13">IF(COUNT(FIND(тип," "&amp;K13&amp;" ")),L13,K13)&amp;""</f>
        <v>информационный сайт о банях и саунах в г. Владимире</v>
      </c>
      <c r="O13" t="str">
        <f t="array" ref="O13">IF(COUNT(FIND(тип," "&amp;K13&amp;" ")),K13,L13)&amp;""</f>
        <v/>
      </c>
      <c r="P13" t="str">
        <f>IFERROR(TRIM(LOOKUP(,-FIND(тип," "&amp;O13&amp;" "),тип)),"")</f>
        <v/>
      </c>
    </row>
    <row r="14" spans="1:16" x14ac:dyDescent="0.25">
      <c r="F14" s="1"/>
      <c r="J14" s="6" t="s">
        <v>46</v>
      </c>
      <c r="K14" t="s">
        <v>47</v>
      </c>
      <c r="N14" t="str">
        <f t="array" ref="N14">IF(COUNT(FIND(тип," "&amp;K14&amp;" ")),L14,K14)&amp;""</f>
        <v>бар-бильярдная</v>
      </c>
      <c r="O14" t="str">
        <f t="array" ref="O14">IF(COUNT(FIND(тип," "&amp;K14&amp;" ")),K14,L14)&amp;""</f>
        <v/>
      </c>
      <c r="P14" t="str">
        <f>IFERROR(TRIM(LOOKUP(,-FIND(тип," "&amp;O14&amp;" "),тип)),"")</f>
        <v/>
      </c>
    </row>
    <row r="15" spans="1:16" x14ac:dyDescent="0.25">
      <c r="F15" s="1"/>
      <c r="J15" s="6">
        <v>118</v>
      </c>
      <c r="K15" t="s">
        <v>48</v>
      </c>
      <c r="N15" t="str">
        <f t="array" ref="N15">IF(COUNT(FIND(тип," "&amp;K15&amp;" ")),L15,K15)&amp;""</f>
        <v>ТСЖ</v>
      </c>
      <c r="O15" t="str">
        <f t="array" ref="O15">IF(COUNT(FIND(тип," "&amp;K15&amp;" ")),K15,L15)&amp;""</f>
        <v/>
      </c>
      <c r="P15" t="str">
        <f>IFERROR(TRIM(LOOKUP(,-FIND(тип," "&amp;O15&amp;" "),тип)),"")</f>
        <v/>
      </c>
    </row>
    <row r="16" spans="1:16" x14ac:dyDescent="0.25">
      <c r="F16" s="1"/>
      <c r="J16" s="6" t="s">
        <v>49</v>
      </c>
      <c r="K16" t="s">
        <v>50</v>
      </c>
      <c r="N16" t="str">
        <f t="array" ref="N16">IF(COUNT(FIND(тип," "&amp;K16&amp;" ")),L16,K16)&amp;""</f>
        <v>бильярдный клуб</v>
      </c>
      <c r="O16" t="str">
        <f t="array" ref="O16">IF(COUNT(FIND(тип," "&amp;K16&amp;" ")),K16,L16)&amp;""</f>
        <v/>
      </c>
      <c r="P16" t="str">
        <f>IFERROR(TRIM(LOOKUP(,-FIND(тип," "&amp;O16&amp;" "),тип)),"")</f>
        <v/>
      </c>
    </row>
    <row r="17" spans="6:16" x14ac:dyDescent="0.25">
      <c r="F17" s="1"/>
      <c r="J17" s="6">
        <v>168</v>
      </c>
      <c r="K17" t="s">
        <v>48</v>
      </c>
      <c r="N17" t="str">
        <f t="array" ref="N17">IF(COUNT(FIND(тип," "&amp;K17&amp;" ")),L17,K17)&amp;""</f>
        <v>ТСЖ</v>
      </c>
      <c r="O17" t="str">
        <f t="array" ref="O17">IF(COUNT(FIND(тип," "&amp;K17&amp;" ")),K17,L17)&amp;""</f>
        <v/>
      </c>
      <c r="P17" t="str">
        <f>IFERROR(TRIM(LOOKUP(,-FIND(тип," "&amp;O17&amp;" "),тип)),"")</f>
        <v/>
      </c>
    </row>
    <row r="18" spans="6:16" x14ac:dyDescent="0.25">
      <c r="J18" s="6" t="s">
        <v>11</v>
      </c>
      <c r="N18" t="str">
        <f t="array" ref="N18">IF(COUNT(FIND(тип," "&amp;K18&amp;" ")),L18,K18)&amp;""</f>
        <v/>
      </c>
      <c r="O18" t="str">
        <f t="array" ref="O18">IF(COUNT(FIND(тип," "&amp;K18&amp;" ")),K18,L18)&amp;""</f>
        <v/>
      </c>
      <c r="P18" t="str">
        <f>IFERROR(TRIM(LOOKUP(,-FIND(тип," "&amp;O18&amp;" "),тип)),"")</f>
        <v/>
      </c>
    </row>
    <row r="19" spans="6:16" x14ac:dyDescent="0.25">
      <c r="J19" s="6" t="s">
        <v>11</v>
      </c>
      <c r="K19" s="2" t="s">
        <v>51</v>
      </c>
      <c r="N19" t="str">
        <f t="array" ref="N19">IF(COUNT(FIND(тип," "&amp;K19&amp;" ")),L19,K19)&amp;""</f>
        <v/>
      </c>
      <c r="O19" t="str">
        <f t="array" ref="O19">IF(COUNT(FIND(тип," "&amp;K19&amp;" ")),K19,L19)&amp;""</f>
        <v>ИП Медведев Ю.А.</v>
      </c>
      <c r="P19" t="str">
        <f>IFERROR(TRIM(LOOKUP(,-FIND(тип," "&amp;O19&amp;" "),тип)),"")</f>
        <v>ИП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M20" sqref="M20"/>
    </sheetView>
  </sheetViews>
  <sheetFormatPr defaultRowHeight="15" x14ac:dyDescent="0.25"/>
  <cols>
    <col min="3" max="3" width="10.85546875" bestFit="1" customWidth="1"/>
  </cols>
  <sheetData>
    <row r="1" spans="1:1" x14ac:dyDescent="0.25">
      <c r="A1" s="5" t="s">
        <v>15</v>
      </c>
    </row>
    <row r="2" spans="1:1" x14ac:dyDescent="0.25">
      <c r="A2" s="5" t="s">
        <v>16</v>
      </c>
    </row>
    <row r="3" spans="1:1" x14ac:dyDescent="0.25">
      <c r="A3" s="5" t="s">
        <v>17</v>
      </c>
    </row>
    <row r="4" spans="1:1" x14ac:dyDescent="0.25">
      <c r="A4" s="5" t="s">
        <v>18</v>
      </c>
    </row>
    <row r="5" spans="1:1" x14ac:dyDescent="0.25">
      <c r="A5" s="5" t="s">
        <v>19</v>
      </c>
    </row>
    <row r="6" spans="1:1" x14ac:dyDescent="0.25">
      <c r="A6" s="5" t="s">
        <v>20</v>
      </c>
    </row>
    <row r="7" spans="1:1" x14ac:dyDescent="0.25">
      <c r="A7" s="5" t="s">
        <v>21</v>
      </c>
    </row>
    <row r="8" spans="1:1" x14ac:dyDescent="0.25">
      <c r="A8" s="5" t="s">
        <v>22</v>
      </c>
    </row>
    <row r="9" spans="1:1" x14ac:dyDescent="0.25">
      <c r="A9" s="5" t="s">
        <v>23</v>
      </c>
    </row>
    <row r="10" spans="1:1" x14ac:dyDescent="0.25">
      <c r="A10" s="5" t="s">
        <v>24</v>
      </c>
    </row>
    <row r="11" spans="1:1" x14ac:dyDescent="0.25">
      <c r="A11" s="5" t="s">
        <v>25</v>
      </c>
    </row>
    <row r="12" spans="1:1" x14ac:dyDescent="0.25">
      <c r="A12" s="5" t="s">
        <v>26</v>
      </c>
    </row>
    <row r="13" spans="1:1" x14ac:dyDescent="0.25">
      <c r="A13" s="5" t="s">
        <v>27</v>
      </c>
    </row>
    <row r="14" spans="1:1" x14ac:dyDescent="0.25">
      <c r="A14" s="5" t="s">
        <v>28</v>
      </c>
    </row>
    <row r="15" spans="1:1" x14ac:dyDescent="0.25">
      <c r="A15" s="5"/>
    </row>
    <row r="16" spans="1:1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клиенты</vt:lpstr>
      <vt:lpstr>массивы</vt:lpstr>
      <vt:lpstr>тип2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2016-05-24T23:55:24Z</dcterms:created>
  <dcterms:modified xsi:type="dcterms:W3CDTF">2016-05-26T02:44:46Z</dcterms:modified>
</cp:coreProperties>
</file>