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autoCompressPictures="0" defaultThemeVersion="124226"/>
  <bookViews>
    <workbookView xWindow="120" yWindow="825" windowWidth="21840" windowHeight="12450" activeTab="1"/>
  </bookViews>
  <sheets>
    <sheet name="Лист1" sheetId="3" r:id="rId1"/>
    <sheet name="Загрузка сотрудников" sheetId="4" r:id="rId2"/>
  </sheets>
  <definedNames>
    <definedName name="_xlnm._FilterDatabase" localSheetId="0" hidden="1">Лист1!$A$3:$D$3</definedName>
    <definedName name="_xlnm.Print_Area" localSheetId="0">Лист1!#REF!</definedName>
  </definedNames>
  <calcPr calcId="145621"/>
</workbook>
</file>

<file path=xl/calcChain.xml><?xml version="1.0" encoding="utf-8"?>
<calcChain xmlns="http://schemas.openxmlformats.org/spreadsheetml/2006/main">
  <c r="C8" i="4" l="1"/>
  <c r="D8" i="4" s="1"/>
  <c r="G8" i="4"/>
  <c r="H8" i="4"/>
  <c r="N8" i="4"/>
  <c r="O8" i="4"/>
  <c r="C9" i="4"/>
  <c r="D9" i="4" s="1"/>
  <c r="G9" i="4"/>
  <c r="H9" i="4"/>
  <c r="N9" i="4"/>
  <c r="O9" i="4"/>
  <c r="B9" i="4"/>
  <c r="B8" i="4"/>
  <c r="E9" i="4" l="1"/>
  <c r="F9" i="4"/>
  <c r="I9" i="4" s="1"/>
  <c r="E8" i="4"/>
  <c r="F8" i="4"/>
  <c r="I8" i="4" s="1"/>
  <c r="J8" i="4" s="1"/>
  <c r="Q5" i="4"/>
  <c r="Q4" i="4"/>
  <c r="P5" i="4"/>
  <c r="P4" i="4"/>
  <c r="J4" i="4"/>
  <c r="K4" i="4"/>
  <c r="J5" i="4"/>
  <c r="K5" i="4"/>
  <c r="O5" i="4"/>
  <c r="N5" i="4"/>
  <c r="O4" i="4"/>
  <c r="N4" i="4"/>
  <c r="M5" i="4"/>
  <c r="L5" i="4"/>
  <c r="I5" i="4"/>
  <c r="M4" i="4"/>
  <c r="L4" i="4"/>
  <c r="I4" i="4"/>
  <c r="K8" i="4" l="1"/>
  <c r="L8" i="4"/>
  <c r="J9" i="4"/>
  <c r="B4" i="4"/>
  <c r="C4" i="4"/>
  <c r="D4" i="4"/>
  <c r="E4" i="4"/>
  <c r="F4" i="4"/>
  <c r="G4" i="4"/>
  <c r="H4" i="4"/>
  <c r="B5" i="4"/>
  <c r="C5" i="4"/>
  <c r="D5" i="4"/>
  <c r="E5" i="4"/>
  <c r="F5" i="4"/>
  <c r="G5" i="4"/>
  <c r="H5" i="4"/>
  <c r="M8" i="4" l="1"/>
  <c r="P8" i="4" s="1"/>
  <c r="Q8" i="4" s="1"/>
  <c r="K9" i="4"/>
  <c r="L9" i="4" l="1"/>
  <c r="M9" i="4" s="1"/>
  <c r="P9" i="4" l="1"/>
  <c r="Q9" i="4" s="1"/>
</calcChain>
</file>

<file path=xl/sharedStrings.xml><?xml version="1.0" encoding="utf-8"?>
<sst xmlns="http://schemas.openxmlformats.org/spreadsheetml/2006/main" count="80" uniqueCount="15">
  <si>
    <t>Исполнитель</t>
  </si>
  <si>
    <t>пн</t>
  </si>
  <si>
    <t>вт</t>
  </si>
  <si>
    <t>ср</t>
  </si>
  <si>
    <t>чт</t>
  </si>
  <si>
    <t>пт</t>
  </si>
  <si>
    <t>сб</t>
  </si>
  <si>
    <t>вс</t>
  </si>
  <si>
    <t>Петров</t>
  </si>
  <si>
    <t>Сидоров</t>
  </si>
  <si>
    <t>Передано в работу</t>
  </si>
  <si>
    <t>Должно быть</t>
  </si>
  <si>
    <t>Трудоемкость, часы</t>
  </si>
  <si>
    <t>Сейчас</t>
  </si>
  <si>
    <t>Загрузка сотрудника в часах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</si>
</sst>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i/>
      <sz val="10"/>
      <color rgb="FFC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14"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ont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D64"/>
  <sheetViews>
    <sheetView zoomScale="85" zoomScaleNormal="85" zoomScaleSheetLayoutView="85" workbookViewId="0">
      <pane xSplit="1" ySplit="3" topLeftCell="B4" activePane="bottomRight" state="frozen"/>
      <selection pane="topRight" activeCell="G1" sqref="G1"/>
      <selection pane="bottomLeft" activeCell="A4" sqref="A4"/>
      <selection pane="bottomRight"/>
    </sheetView>
  </sheetViews>
  <sheetFormatPr defaultColWidth="8.85546875" defaultRowHeight="14.25" x14ac:dyDescent="0.25"/>
  <cols>
    <col min="1" max="1" width="17.28515625" style="23" customWidth="1"/>
    <col min="2" max="2" width="19.140625" style="22" customWidth="1"/>
    <col min="3" max="3" width="4.42578125" style="20" hidden="1" customWidth="1"/>
    <col min="4" max="4" width="17.140625" style="21" customWidth="1"/>
    <col min="5" max="16384" width="8.85546875" style="20"/>
  </cols>
  <sheetData>
    <row r="2" spans="1:4" s="10" customFormat="1" x14ac:dyDescent="0.25">
      <c r="B2" s="11"/>
      <c r="D2" s="9"/>
    </row>
    <row r="3" spans="1:4" s="15" customFormat="1" ht="28.5" x14ac:dyDescent="0.25">
      <c r="A3" s="13" t="s">
        <v>10</v>
      </c>
      <c r="B3" s="13" t="s">
        <v>0</v>
      </c>
      <c r="C3" s="14"/>
      <c r="D3" s="12" t="s">
        <v>12</v>
      </c>
    </row>
    <row r="4" spans="1:4" x14ac:dyDescent="0.25">
      <c r="A4" s="17">
        <v>42494</v>
      </c>
      <c r="B4" s="18" t="s">
        <v>8</v>
      </c>
      <c r="C4" s="10"/>
      <c r="D4" s="16">
        <v>3</v>
      </c>
    </row>
    <row r="5" spans="1:4" x14ac:dyDescent="0.25">
      <c r="A5" s="17">
        <v>42495</v>
      </c>
      <c r="B5" s="18" t="s">
        <v>8</v>
      </c>
      <c r="D5" s="16">
        <v>2</v>
      </c>
    </row>
    <row r="6" spans="1:4" x14ac:dyDescent="0.25">
      <c r="A6" s="17">
        <v>42495</v>
      </c>
      <c r="B6" s="18" t="s">
        <v>8</v>
      </c>
      <c r="D6" s="16">
        <v>2</v>
      </c>
    </row>
    <row r="7" spans="1:4" x14ac:dyDescent="0.25">
      <c r="A7" s="17">
        <v>42495</v>
      </c>
      <c r="B7" s="18" t="s">
        <v>8</v>
      </c>
      <c r="D7" s="16">
        <v>3</v>
      </c>
    </row>
    <row r="8" spans="1:4" x14ac:dyDescent="0.25">
      <c r="A8" s="17">
        <v>42494</v>
      </c>
      <c r="B8" s="18" t="s">
        <v>8</v>
      </c>
      <c r="D8" s="16">
        <v>1</v>
      </c>
    </row>
    <row r="9" spans="1:4" x14ac:dyDescent="0.25">
      <c r="A9" s="17">
        <v>42496</v>
      </c>
      <c r="B9" s="18" t="s">
        <v>9</v>
      </c>
      <c r="D9" s="16">
        <v>3</v>
      </c>
    </row>
    <row r="10" spans="1:4" x14ac:dyDescent="0.25">
      <c r="A10" s="17">
        <v>42496</v>
      </c>
      <c r="B10" s="18" t="s">
        <v>8</v>
      </c>
      <c r="D10" s="16">
        <v>3</v>
      </c>
    </row>
    <row r="11" spans="1:4" x14ac:dyDescent="0.25">
      <c r="A11" s="17">
        <v>42488</v>
      </c>
      <c r="B11" s="18" t="s">
        <v>9</v>
      </c>
      <c r="D11" s="16">
        <v>2</v>
      </c>
    </row>
    <row r="12" spans="1:4" x14ac:dyDescent="0.25">
      <c r="A12" s="17">
        <v>42494</v>
      </c>
      <c r="B12" s="18" t="s">
        <v>8</v>
      </c>
      <c r="D12" s="16">
        <v>3</v>
      </c>
    </row>
    <row r="13" spans="1:4" x14ac:dyDescent="0.25">
      <c r="A13" s="17">
        <v>42489</v>
      </c>
      <c r="B13" s="18" t="s">
        <v>9</v>
      </c>
      <c r="D13" s="16">
        <v>40</v>
      </c>
    </row>
    <row r="14" spans="1:4" x14ac:dyDescent="0.25">
      <c r="A14" s="17">
        <v>42494</v>
      </c>
      <c r="B14" s="18" t="s">
        <v>8</v>
      </c>
      <c r="D14" s="16">
        <v>3</v>
      </c>
    </row>
    <row r="15" spans="1:4" x14ac:dyDescent="0.25">
      <c r="A15" s="17">
        <v>42495</v>
      </c>
      <c r="B15" s="18" t="s">
        <v>9</v>
      </c>
      <c r="D15" s="16">
        <v>1</v>
      </c>
    </row>
    <row r="16" spans="1:4" x14ac:dyDescent="0.25">
      <c r="A16" s="17">
        <v>42494</v>
      </c>
      <c r="B16" s="18" t="s">
        <v>9</v>
      </c>
      <c r="D16" s="16">
        <v>1</v>
      </c>
    </row>
    <row r="17" spans="1:4" x14ac:dyDescent="0.25">
      <c r="A17" s="17">
        <v>42496</v>
      </c>
      <c r="B17" s="18" t="s">
        <v>9</v>
      </c>
      <c r="D17" s="16">
        <v>2</v>
      </c>
    </row>
    <row r="18" spans="1:4" x14ac:dyDescent="0.25">
      <c r="A18" s="17">
        <v>42496</v>
      </c>
      <c r="B18" s="18" t="s">
        <v>9</v>
      </c>
      <c r="D18" s="16">
        <v>2</v>
      </c>
    </row>
    <row r="19" spans="1:4" x14ac:dyDescent="0.25">
      <c r="A19" s="17">
        <v>42500</v>
      </c>
      <c r="B19" s="18" t="s">
        <v>8</v>
      </c>
      <c r="D19" s="16">
        <v>16</v>
      </c>
    </row>
    <row r="20" spans="1:4" x14ac:dyDescent="0.25">
      <c r="A20" s="17">
        <v>42500</v>
      </c>
      <c r="B20" s="18" t="s">
        <v>8</v>
      </c>
      <c r="D20" s="16">
        <v>8</v>
      </c>
    </row>
    <row r="21" spans="1:4" x14ac:dyDescent="0.25">
      <c r="A21" s="17">
        <v>42502</v>
      </c>
      <c r="B21" s="18" t="s">
        <v>8</v>
      </c>
      <c r="D21" s="16">
        <v>2</v>
      </c>
    </row>
    <row r="22" spans="1:4" x14ac:dyDescent="0.25">
      <c r="A22" s="17">
        <v>42496</v>
      </c>
      <c r="B22" s="18" t="s">
        <v>9</v>
      </c>
      <c r="D22" s="16">
        <v>1</v>
      </c>
    </row>
    <row r="23" spans="1:4" x14ac:dyDescent="0.25">
      <c r="A23" s="17">
        <v>42502</v>
      </c>
      <c r="B23" s="18" t="s">
        <v>8</v>
      </c>
      <c r="D23" s="16">
        <v>3</v>
      </c>
    </row>
    <row r="24" spans="1:4" x14ac:dyDescent="0.25">
      <c r="A24" s="17">
        <v>42500</v>
      </c>
      <c r="B24" s="18" t="s">
        <v>8</v>
      </c>
      <c r="D24" s="16">
        <v>1</v>
      </c>
    </row>
    <row r="25" spans="1:4" x14ac:dyDescent="0.25">
      <c r="A25" s="17">
        <v>42502</v>
      </c>
      <c r="B25" s="18" t="s">
        <v>8</v>
      </c>
      <c r="D25" s="16">
        <v>4</v>
      </c>
    </row>
    <row r="26" spans="1:4" x14ac:dyDescent="0.25">
      <c r="A26" s="17">
        <v>42501</v>
      </c>
      <c r="B26" s="18" t="s">
        <v>8</v>
      </c>
      <c r="D26" s="16">
        <v>2</v>
      </c>
    </row>
    <row r="27" spans="1:4" x14ac:dyDescent="0.25">
      <c r="A27" s="17">
        <v>42501</v>
      </c>
      <c r="B27" s="18" t="s">
        <v>9</v>
      </c>
      <c r="D27" s="16">
        <v>1</v>
      </c>
    </row>
    <row r="28" spans="1:4" x14ac:dyDescent="0.25">
      <c r="A28" s="17">
        <v>42502</v>
      </c>
      <c r="B28" s="18" t="s">
        <v>9</v>
      </c>
      <c r="D28" s="16">
        <v>3</v>
      </c>
    </row>
    <row r="29" spans="1:4" x14ac:dyDescent="0.25">
      <c r="A29" s="17">
        <v>42502</v>
      </c>
      <c r="B29" s="18" t="s">
        <v>9</v>
      </c>
      <c r="D29" s="16">
        <v>2</v>
      </c>
    </row>
    <row r="30" spans="1:4" x14ac:dyDescent="0.25">
      <c r="A30" s="17">
        <v>42502</v>
      </c>
      <c r="B30" s="18" t="s">
        <v>8</v>
      </c>
      <c r="D30" s="16">
        <v>3</v>
      </c>
    </row>
    <row r="31" spans="1:4" x14ac:dyDescent="0.25">
      <c r="A31" s="17">
        <v>42506</v>
      </c>
      <c r="B31" s="18" t="s">
        <v>8</v>
      </c>
      <c r="D31" s="16">
        <v>4</v>
      </c>
    </row>
    <row r="32" spans="1:4" x14ac:dyDescent="0.25">
      <c r="A32" s="17">
        <v>42507</v>
      </c>
      <c r="B32" s="18" t="s">
        <v>8</v>
      </c>
      <c r="D32" s="16">
        <v>4</v>
      </c>
    </row>
    <row r="33" spans="1:4" x14ac:dyDescent="0.25">
      <c r="A33" s="17">
        <v>42503</v>
      </c>
      <c r="B33" s="18" t="s">
        <v>8</v>
      </c>
      <c r="D33" s="16">
        <v>8</v>
      </c>
    </row>
    <row r="34" spans="1:4" x14ac:dyDescent="0.25">
      <c r="A34" s="17">
        <v>42506</v>
      </c>
      <c r="B34" s="18" t="s">
        <v>8</v>
      </c>
      <c r="D34" s="16">
        <v>4</v>
      </c>
    </row>
    <row r="35" spans="1:4" x14ac:dyDescent="0.25">
      <c r="A35" s="17">
        <v>42513</v>
      </c>
      <c r="B35" s="18" t="s">
        <v>9</v>
      </c>
      <c r="D35" s="16">
        <v>16</v>
      </c>
    </row>
    <row r="36" spans="1:4" x14ac:dyDescent="0.25">
      <c r="A36" s="17">
        <v>42513</v>
      </c>
      <c r="B36" s="18" t="s">
        <v>9</v>
      </c>
      <c r="D36" s="16">
        <v>16</v>
      </c>
    </row>
    <row r="37" spans="1:4" x14ac:dyDescent="0.25">
      <c r="A37" s="17">
        <v>42513</v>
      </c>
      <c r="B37" s="18" t="s">
        <v>9</v>
      </c>
      <c r="D37" s="16">
        <v>16</v>
      </c>
    </row>
    <row r="38" spans="1:4" x14ac:dyDescent="0.25">
      <c r="A38" s="17">
        <v>42513</v>
      </c>
      <c r="B38" s="18" t="s">
        <v>9</v>
      </c>
      <c r="D38" s="16">
        <v>16</v>
      </c>
    </row>
    <row r="39" spans="1:4" x14ac:dyDescent="0.25">
      <c r="A39" s="17">
        <v>42507</v>
      </c>
      <c r="B39" s="18" t="s">
        <v>8</v>
      </c>
      <c r="D39" s="16">
        <v>3</v>
      </c>
    </row>
    <row r="40" spans="1:4" x14ac:dyDescent="0.25">
      <c r="A40" s="17">
        <v>42507</v>
      </c>
      <c r="B40" s="18" t="s">
        <v>8</v>
      </c>
      <c r="D40" s="16">
        <v>4</v>
      </c>
    </row>
    <row r="41" spans="1:4" x14ac:dyDescent="0.25">
      <c r="A41" s="17">
        <v>42508</v>
      </c>
      <c r="B41" s="18" t="s">
        <v>8</v>
      </c>
      <c r="D41" s="16">
        <v>8</v>
      </c>
    </row>
    <row r="42" spans="1:4" x14ac:dyDescent="0.25">
      <c r="A42" s="17">
        <v>42509</v>
      </c>
      <c r="B42" s="18" t="s">
        <v>8</v>
      </c>
      <c r="D42" s="16">
        <v>7</v>
      </c>
    </row>
    <row r="43" spans="1:4" x14ac:dyDescent="0.25">
      <c r="A43" s="17">
        <v>42513</v>
      </c>
      <c r="B43" s="18" t="s">
        <v>9</v>
      </c>
      <c r="D43" s="16">
        <v>16</v>
      </c>
    </row>
    <row r="44" spans="1:4" x14ac:dyDescent="0.25">
      <c r="A44" s="17">
        <v>42509</v>
      </c>
      <c r="B44" s="18" t="s">
        <v>8</v>
      </c>
      <c r="D44" s="16">
        <v>8</v>
      </c>
    </row>
    <row r="45" spans="1:4" x14ac:dyDescent="0.25">
      <c r="A45" s="17">
        <v>42509</v>
      </c>
      <c r="B45" s="18" t="s">
        <v>8</v>
      </c>
      <c r="D45" s="16">
        <v>2</v>
      </c>
    </row>
    <row r="46" spans="1:4" x14ac:dyDescent="0.25">
      <c r="A46" s="17">
        <v>42510</v>
      </c>
      <c r="B46" s="18" t="s">
        <v>8</v>
      </c>
      <c r="D46" s="16">
        <v>1</v>
      </c>
    </row>
    <row r="47" spans="1:4" x14ac:dyDescent="0.25">
      <c r="A47" s="17">
        <v>42510</v>
      </c>
      <c r="B47" s="18" t="s">
        <v>8</v>
      </c>
      <c r="D47" s="16"/>
    </row>
    <row r="48" spans="1:4" x14ac:dyDescent="0.25">
      <c r="A48" s="17">
        <v>42510</v>
      </c>
      <c r="B48" s="18" t="s">
        <v>8</v>
      </c>
      <c r="D48" s="16"/>
    </row>
    <row r="49" spans="1:4" x14ac:dyDescent="0.25">
      <c r="A49" s="17">
        <v>42510</v>
      </c>
      <c r="B49" s="18" t="s">
        <v>8</v>
      </c>
      <c r="D49" s="16">
        <v>2</v>
      </c>
    </row>
    <row r="50" spans="1:4" x14ac:dyDescent="0.25">
      <c r="A50" s="17">
        <v>42514</v>
      </c>
      <c r="B50" s="18" t="s">
        <v>8</v>
      </c>
      <c r="D50" s="16">
        <v>3</v>
      </c>
    </row>
    <row r="51" spans="1:4" x14ac:dyDescent="0.25">
      <c r="A51" s="17">
        <v>42514</v>
      </c>
      <c r="B51" s="18" t="s">
        <v>8</v>
      </c>
      <c r="D51" s="16">
        <v>8</v>
      </c>
    </row>
    <row r="52" spans="1:4" x14ac:dyDescent="0.25">
      <c r="A52" s="17">
        <v>42514</v>
      </c>
      <c r="B52" s="18" t="s">
        <v>8</v>
      </c>
      <c r="D52" s="16">
        <v>8</v>
      </c>
    </row>
    <row r="53" spans="1:4" x14ac:dyDescent="0.25">
      <c r="A53" s="17">
        <v>42514</v>
      </c>
      <c r="B53" s="18" t="s">
        <v>8</v>
      </c>
      <c r="D53" s="16">
        <v>2</v>
      </c>
    </row>
    <row r="54" spans="1:4" x14ac:dyDescent="0.25">
      <c r="A54" s="17">
        <v>42516</v>
      </c>
      <c r="B54" s="18" t="s">
        <v>8</v>
      </c>
      <c r="D54" s="16">
        <v>2</v>
      </c>
    </row>
    <row r="55" spans="1:4" x14ac:dyDescent="0.25">
      <c r="A55" s="17">
        <v>42516</v>
      </c>
      <c r="B55" s="18" t="s">
        <v>8</v>
      </c>
      <c r="D55" s="16">
        <v>1</v>
      </c>
    </row>
    <row r="56" spans="1:4" x14ac:dyDescent="0.25">
      <c r="A56" s="17">
        <v>42515</v>
      </c>
      <c r="B56" s="18" t="s">
        <v>9</v>
      </c>
      <c r="D56" s="16">
        <v>10</v>
      </c>
    </row>
    <row r="57" spans="1:4" x14ac:dyDescent="0.25">
      <c r="A57" s="17">
        <v>42516</v>
      </c>
      <c r="B57" s="18" t="s">
        <v>8</v>
      </c>
      <c r="D57" s="16">
        <v>16</v>
      </c>
    </row>
    <row r="58" spans="1:4" x14ac:dyDescent="0.25">
      <c r="A58" s="19"/>
    </row>
    <row r="59" spans="1:4" x14ac:dyDescent="0.25">
      <c r="A59" s="19"/>
    </row>
    <row r="60" spans="1:4" x14ac:dyDescent="0.25">
      <c r="A60" s="19"/>
    </row>
    <row r="61" spans="1:4" x14ac:dyDescent="0.25">
      <c r="A61" s="19"/>
    </row>
    <row r="62" spans="1:4" x14ac:dyDescent="0.25">
      <c r="A62" s="19"/>
    </row>
    <row r="63" spans="1:4" x14ac:dyDescent="0.25">
      <c r="A63" s="19"/>
    </row>
    <row r="64" spans="1:4" x14ac:dyDescent="0.25">
      <c r="A64" s="19"/>
    </row>
  </sheetData>
  <autoFilter ref="A3:D3"/>
  <phoneticPr fontId="1" type="noConversion"/>
  <conditionalFormatting sqref="A4:A1048576">
    <cfRule type="cellIs" dxfId="13" priority="5" operator="greaterThan">
      <formula>TODAY()</formula>
    </cfRule>
  </conditionalFormatting>
  <pageMargins left="0.70866141732283472" right="0.70866141732283472" top="0.74803149606299213" bottom="0.74803149606299213" header="0.31496062992125984" footer="0.31496062992125984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zoomScaleNormal="100" workbookViewId="0">
      <pane xSplit="1" ySplit="5" topLeftCell="B6" activePane="bottomRight" state="frozen"/>
      <selection pane="topRight" activeCell="C1" sqref="C1"/>
      <selection pane="bottomLeft" activeCell="A19" sqref="A19"/>
      <selection pane="bottomRight" activeCell="B8" sqref="B8"/>
    </sheetView>
  </sheetViews>
  <sheetFormatPr defaultRowHeight="14.25" x14ac:dyDescent="0.25"/>
  <cols>
    <col min="1" max="1" width="32.5703125" style="4" customWidth="1"/>
    <col min="2" max="2" width="11.28515625" style="6" bestFit="1" customWidth="1"/>
    <col min="3" max="6" width="9.7109375" style="6" customWidth="1"/>
    <col min="7" max="8" width="10" style="6" customWidth="1"/>
    <col min="9" max="13" width="9.7109375" style="6" customWidth="1"/>
    <col min="14" max="15" width="10" style="6" customWidth="1"/>
    <col min="16" max="17" width="9.7109375" style="6" customWidth="1"/>
    <col min="18" max="16384" width="9.140625" style="1"/>
  </cols>
  <sheetData>
    <row r="1" spans="1:17" x14ac:dyDescent="0.25">
      <c r="A1" s="4" t="s">
        <v>14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1</v>
      </c>
      <c r="J1" s="2" t="s">
        <v>2</v>
      </c>
      <c r="K1" s="2" t="s">
        <v>3</v>
      </c>
      <c r="L1" s="2" t="s">
        <v>4</v>
      </c>
      <c r="M1" s="2" t="s">
        <v>5</v>
      </c>
      <c r="N1" s="2" t="s">
        <v>6</v>
      </c>
      <c r="O1" s="2" t="s">
        <v>7</v>
      </c>
      <c r="P1" s="2" t="s">
        <v>1</v>
      </c>
      <c r="Q1" s="2" t="s">
        <v>1</v>
      </c>
    </row>
    <row r="2" spans="1:17" x14ac:dyDescent="0.25">
      <c r="A2" s="25"/>
      <c r="B2" s="3">
        <v>42513</v>
      </c>
      <c r="C2" s="3">
        <v>42514</v>
      </c>
      <c r="D2" s="3">
        <v>42515</v>
      </c>
      <c r="E2" s="3">
        <v>42516</v>
      </c>
      <c r="F2" s="3">
        <v>42517</v>
      </c>
      <c r="G2" s="3">
        <v>42518</v>
      </c>
      <c r="H2" s="3">
        <v>42519</v>
      </c>
      <c r="I2" s="3">
        <v>42520</v>
      </c>
      <c r="J2" s="3">
        <v>42521</v>
      </c>
      <c r="K2" s="3">
        <v>42522</v>
      </c>
      <c r="L2" s="3">
        <v>42523</v>
      </c>
      <c r="M2" s="3">
        <v>42524</v>
      </c>
      <c r="N2" s="3">
        <v>42525</v>
      </c>
      <c r="O2" s="3">
        <v>42526</v>
      </c>
      <c r="P2" s="3">
        <v>42527</v>
      </c>
      <c r="Q2" s="3">
        <v>42527</v>
      </c>
    </row>
    <row r="3" spans="1:17" x14ac:dyDescent="0.25">
      <c r="A3" s="24" t="s">
        <v>13</v>
      </c>
    </row>
    <row r="4" spans="1:17" s="8" customFormat="1" x14ac:dyDescent="0.25">
      <c r="A4" s="5" t="s">
        <v>8</v>
      </c>
      <c r="B4" s="7">
        <f>SUMIFS(Лист1!$D:$D,Лист1!$B:$B,$A4,Лист1!$A:$A,B$2)</f>
        <v>0</v>
      </c>
      <c r="C4" s="7">
        <f>SUMIFS(Лист1!$D:$D,Лист1!$B:$B,$A4,Лист1!$A:$A,C$2)</f>
        <v>21</v>
      </c>
      <c r="D4" s="7">
        <f>SUMIFS(Лист1!$D:$D,Лист1!$B:$B,$A4,Лист1!$A:$A,D$2)</f>
        <v>0</v>
      </c>
      <c r="E4" s="7">
        <f>SUMIFS(Лист1!$D:$D,Лист1!$B:$B,$A4,Лист1!$A:$A,E$2)</f>
        <v>19</v>
      </c>
      <c r="F4" s="7">
        <f>SUMIFS(Лист1!$D:$D,Лист1!$B:$B,$A4,Лист1!$A:$A,F$2)</f>
        <v>0</v>
      </c>
      <c r="G4" s="7">
        <f>SUMIFS(Лист1!$D:$D,Лист1!$B:$B,$A4,Лист1!$A:$A,G$2)</f>
        <v>0</v>
      </c>
      <c r="H4" s="7">
        <f>SUMIFS(Лист1!$D:$D,Лист1!$B:$B,$A4,Лист1!$A:$A,H$2)</f>
        <v>0</v>
      </c>
      <c r="I4" s="7">
        <f>SUMIFS(Лист1!$D:$D,Лист1!$B:$B,$A4,Лист1!$A:$A,I$2)</f>
        <v>0</v>
      </c>
      <c r="J4" s="7">
        <f>SUMIFS(Лист1!$D:$D,Лист1!$B:$B,$A4,Лист1!$A:$A,J$2)</f>
        <v>0</v>
      </c>
      <c r="K4" s="7">
        <f>SUMIFS(Лист1!$D:$D,Лист1!$B:$B,$A4,Лист1!$A:$A,K$2)</f>
        <v>0</v>
      </c>
      <c r="L4" s="7">
        <f>SUMIFS(Лист1!$D:$D,Лист1!$B:$B,$A4,Лист1!$A:$A,L$2)</f>
        <v>0</v>
      </c>
      <c r="M4" s="7">
        <f>SUMIFS(Лист1!$D:$D,Лист1!$B:$B,$A4,Лист1!$A:$A,M$2)</f>
        <v>0</v>
      </c>
      <c r="N4" s="7">
        <f>SUMIFS(Лист1!$D:$D,Лист1!$B:$B,$A4,Лист1!$A:$A,N$2)</f>
        <v>0</v>
      </c>
      <c r="O4" s="7">
        <f>SUMIFS(Лист1!$D:$D,Лист1!$B:$B,$A4,Лист1!$A:$A,O$2)</f>
        <v>0</v>
      </c>
      <c r="P4" s="7">
        <f>SUMIFS(Лист1!$D:$D,Лист1!$B:$B,$A4,Лист1!$A:$A,P$2)</f>
        <v>0</v>
      </c>
      <c r="Q4" s="7">
        <f>SUMIFS(Лист1!$D:$D,Лист1!$B:$B,$A4,Лист1!$A:$A,Q$2)</f>
        <v>0</v>
      </c>
    </row>
    <row r="5" spans="1:17" s="8" customFormat="1" x14ac:dyDescent="0.25">
      <c r="A5" s="5" t="s">
        <v>9</v>
      </c>
      <c r="B5" s="7">
        <f>SUMIFS(Лист1!$D:$D,Лист1!$B:$B,$A5,Лист1!$A:$A,B$2)</f>
        <v>80</v>
      </c>
      <c r="C5" s="7">
        <f>SUMIFS(Лист1!$D:$D,Лист1!$B:$B,$A5,Лист1!$A:$A,C$2)</f>
        <v>0</v>
      </c>
      <c r="D5" s="7">
        <f>SUMIFS(Лист1!$D:$D,Лист1!$B:$B,$A5,Лист1!$A:$A,D$2)</f>
        <v>10</v>
      </c>
      <c r="E5" s="7">
        <f>SUMIFS(Лист1!$D:$D,Лист1!$B:$B,$A5,Лист1!$A:$A,E$2)</f>
        <v>0</v>
      </c>
      <c r="F5" s="7">
        <f>SUMIFS(Лист1!$D:$D,Лист1!$B:$B,$A5,Лист1!$A:$A,F$2)</f>
        <v>0</v>
      </c>
      <c r="G5" s="7">
        <f>SUMIFS(Лист1!$D:$D,Лист1!$B:$B,$A5,Лист1!$A:$A,G$2)</f>
        <v>0</v>
      </c>
      <c r="H5" s="7">
        <f>SUMIFS(Лист1!$D:$D,Лист1!$B:$B,$A5,Лист1!$A:$A,H$2)</f>
        <v>0</v>
      </c>
      <c r="I5" s="7">
        <f>SUMIFS(Лист1!$D:$D,Лист1!$B:$B,$A5,Лист1!$A:$A,I$2)</f>
        <v>0</v>
      </c>
      <c r="J5" s="7">
        <f>SUMIFS(Лист1!$D:$D,Лист1!$B:$B,$A5,Лист1!$A:$A,J$2)</f>
        <v>0</v>
      </c>
      <c r="K5" s="7">
        <f>SUMIFS(Лист1!$D:$D,Лист1!$B:$B,$A5,Лист1!$A:$A,K$2)</f>
        <v>0</v>
      </c>
      <c r="L5" s="7">
        <f>SUMIFS(Лист1!$D:$D,Лист1!$B:$B,$A5,Лист1!$A:$A,L$2)</f>
        <v>0</v>
      </c>
      <c r="M5" s="7">
        <f>SUMIFS(Лист1!$D:$D,Лист1!$B:$B,$A5,Лист1!$A:$A,M$2)</f>
        <v>0</v>
      </c>
      <c r="N5" s="7">
        <f>SUMIFS(Лист1!$D:$D,Лист1!$B:$B,$A5,Лист1!$A:$A,N$2)</f>
        <v>0</v>
      </c>
      <c r="O5" s="7">
        <f>SUMIFS(Лист1!$D:$D,Лист1!$B:$B,$A5,Лист1!$A:$A,O$2)</f>
        <v>0</v>
      </c>
      <c r="P5" s="7">
        <f>SUMIFS(Лист1!$D:$D,Лист1!$B:$B,$A5,Лист1!$A:$A,P$2)</f>
        <v>0</v>
      </c>
      <c r="Q5" s="7">
        <f>SUMIFS(Лист1!$D:$D,Лист1!$B:$B,$A5,Лист1!$A:$A,Q$2)</f>
        <v>0</v>
      </c>
    </row>
    <row r="7" spans="1:17" x14ac:dyDescent="0.25">
      <c r="A7" s="24" t="s">
        <v>11</v>
      </c>
    </row>
    <row r="8" spans="1:17" x14ac:dyDescent="0.25">
      <c r="A8" s="5" t="s">
        <v>8</v>
      </c>
      <c r="B8" s="6">
        <f>IF(WEEKDAY(B$2,2)&lt;6,MIN(SUMIFS(Лист1!$D:$D,Лист1!$B:$B,$A8,Лист1!$A:$A,"&lt;="&amp;B$2,Лист1!$A:$A,"&gt;="&amp;$B$2)-SUM($A8:A8),8),0)</f>
        <v>0</v>
      </c>
      <c r="C8" s="6">
        <f>IF(WEEKDAY(C$2,2)&lt;6,MIN(SUMIFS(Лист1!$D:$D,Лист1!$B:$B,$A8,Лист1!$A:$A,"&lt;="&amp;C$2,Лист1!$A:$A,"&gt;="&amp;$B$2)-SUM($A8:B8),8),0)</f>
        <v>8</v>
      </c>
      <c r="D8" s="6">
        <f>IF(WEEKDAY(D$2,2)&lt;6,MIN(SUMIFS(Лист1!$D:$D,Лист1!$B:$B,$A8,Лист1!$A:$A,"&lt;="&amp;D$2,Лист1!$A:$A,"&gt;="&amp;$B$2)-SUM($A8:C8),8),0)</f>
        <v>8</v>
      </c>
      <c r="E8" s="6">
        <f>IF(WEEKDAY(E$2,2)&lt;6,MIN(SUMIFS(Лист1!$D:$D,Лист1!$B:$B,$A8,Лист1!$A:$A,"&lt;="&amp;E$2,Лист1!$A:$A,"&gt;="&amp;$B$2)-SUM($A8:D8),8),0)</f>
        <v>8</v>
      </c>
      <c r="F8" s="6">
        <f>IF(WEEKDAY(F$2,2)&lt;6,MIN(SUMIFS(Лист1!$D:$D,Лист1!$B:$B,$A8,Лист1!$A:$A,"&lt;="&amp;F$2,Лист1!$A:$A,"&gt;="&amp;$B$2)-SUM($A8:E8),8),0)</f>
        <v>8</v>
      </c>
      <c r="G8" s="26">
        <f>IF(WEEKDAY(G$2,2)&lt;6,MIN(SUMIFS(Лист1!$D:$D,Лист1!$B:$B,$A8,Лист1!$A:$A,"&lt;="&amp;G$2,Лист1!$A:$A,"&gt;="&amp;$B$2)-SUM($A8:F8),8),0)</f>
        <v>0</v>
      </c>
      <c r="H8" s="26">
        <f>IF(WEEKDAY(H$2,2)&lt;6,MIN(SUMIFS(Лист1!$D:$D,Лист1!$B:$B,$A8,Лист1!$A:$A,"&lt;="&amp;H$2,Лист1!$A:$A,"&gt;="&amp;$B$2)-SUM($A8:G8),8),0)</f>
        <v>0</v>
      </c>
      <c r="I8" s="6">
        <f>IF(WEEKDAY(I$2,2)&lt;6,MIN(SUMIFS(Лист1!$D:$D,Лист1!$B:$B,$A8,Лист1!$A:$A,"&lt;="&amp;I$2,Лист1!$A:$A,"&gt;="&amp;$B$2)-SUM($A8:H8),8),0)</f>
        <v>8</v>
      </c>
      <c r="J8" s="6">
        <f>IF(WEEKDAY(J$2,2)&lt;6,MIN(SUMIFS(Лист1!$D:$D,Лист1!$B:$B,$A8,Лист1!$A:$A,"&lt;="&amp;J$2,Лист1!$A:$A,"&gt;="&amp;$B$2)-SUM($A8:I8),8),0)</f>
        <v>0</v>
      </c>
      <c r="K8" s="6">
        <f>IF(WEEKDAY(K$2,2)&lt;6,MIN(SUMIFS(Лист1!$D:$D,Лист1!$B:$B,$A8,Лист1!$A:$A,"&lt;="&amp;K$2,Лист1!$A:$A,"&gt;="&amp;$B$2)-SUM($A8:J8),8),0)</f>
        <v>0</v>
      </c>
      <c r="L8" s="6">
        <f>IF(WEEKDAY(L$2,2)&lt;6,MIN(SUMIFS(Лист1!$D:$D,Лист1!$B:$B,$A8,Лист1!$A:$A,"&lt;="&amp;L$2,Лист1!$A:$A,"&gt;="&amp;$B$2)-SUM($A8:K8),8),0)</f>
        <v>0</v>
      </c>
      <c r="M8" s="6">
        <f>IF(WEEKDAY(M$2,2)&lt;6,MIN(SUMIFS(Лист1!$D:$D,Лист1!$B:$B,$A8,Лист1!$A:$A,"&lt;="&amp;M$2,Лист1!$A:$A,"&gt;="&amp;$B$2)-SUM($A8:L8),8),0)</f>
        <v>0</v>
      </c>
      <c r="N8" s="26">
        <f>IF(WEEKDAY(N$2,2)&lt;6,MIN(SUMIFS(Лист1!$D:$D,Лист1!$B:$B,$A8,Лист1!$A:$A,"&lt;="&amp;N$2,Лист1!$A:$A,"&gt;="&amp;$B$2)-SUM($A8:M8),8),0)</f>
        <v>0</v>
      </c>
      <c r="O8" s="26">
        <f>IF(WEEKDAY(O$2,2)&lt;6,MIN(SUMIFS(Лист1!$D:$D,Лист1!$B:$B,$A8,Лист1!$A:$A,"&lt;="&amp;O$2,Лист1!$A:$A,"&gt;="&amp;$B$2)-SUM($A8:N8),8),0)</f>
        <v>0</v>
      </c>
      <c r="P8" s="6">
        <f>IF(WEEKDAY(P$2,2)&lt;6,MIN(SUMIFS(Лист1!$D:$D,Лист1!$B:$B,$A8,Лист1!$A:$A,"&lt;="&amp;P$2,Лист1!$A:$A,"&gt;="&amp;$B$2)-SUM($A8:O8),8),0)</f>
        <v>0</v>
      </c>
      <c r="Q8" s="6">
        <f>IF(WEEKDAY(Q$2,2)&lt;6,MIN(SUMIFS(Лист1!$D:$D,Лист1!$B:$B,$A8,Лист1!$A:$A,"&lt;="&amp;Q$2,Лист1!$A:$A,"&gt;="&amp;$B$2)-SUM($A8:P8),8),0)</f>
        <v>0</v>
      </c>
    </row>
    <row r="9" spans="1:17" x14ac:dyDescent="0.25">
      <c r="A9" s="5" t="s">
        <v>9</v>
      </c>
      <c r="B9" s="6">
        <f>IF(WEEKDAY(B$2,2)&lt;6,MIN(SUMIFS(Лист1!$D:$D,Лист1!$B:$B,$A9,Лист1!$A:$A,"&lt;="&amp;B$2,Лист1!$A:$A,"&gt;="&amp;$B$2)-SUM($A9:A9),8),0)</f>
        <v>8</v>
      </c>
      <c r="C9" s="6">
        <f>IF(WEEKDAY(C$2,2)&lt;6,MIN(SUMIFS(Лист1!$D:$D,Лист1!$B:$B,$A9,Лист1!$A:$A,"&lt;="&amp;C$2,Лист1!$A:$A,"&gt;="&amp;$B$2)-SUM($A9:B9),8),0)</f>
        <v>8</v>
      </c>
      <c r="D9" s="6">
        <f>IF(WEEKDAY(D$2,2)&lt;6,MIN(SUMIFS(Лист1!$D:$D,Лист1!$B:$B,$A9,Лист1!$A:$A,"&lt;="&amp;D$2,Лист1!$A:$A,"&gt;="&amp;$B$2)-SUM($A9:C9),8),0)</f>
        <v>8</v>
      </c>
      <c r="E9" s="6">
        <f>IF(WEEKDAY(E$2,2)&lt;6,MIN(SUMIFS(Лист1!$D:$D,Лист1!$B:$B,$A9,Лист1!$A:$A,"&lt;="&amp;E$2,Лист1!$A:$A,"&gt;="&amp;$B$2)-SUM($A9:D9),8),0)</f>
        <v>8</v>
      </c>
      <c r="F9" s="6">
        <f>IF(WEEKDAY(F$2,2)&lt;6,MIN(SUMIFS(Лист1!$D:$D,Лист1!$B:$B,$A9,Лист1!$A:$A,"&lt;="&amp;F$2,Лист1!$A:$A,"&gt;="&amp;$B$2)-SUM($A9:E9),8),0)</f>
        <v>8</v>
      </c>
      <c r="G9" s="26">
        <f>IF(WEEKDAY(G$2,2)&lt;6,MIN(SUMIFS(Лист1!$D:$D,Лист1!$B:$B,$A9,Лист1!$A:$A,"&lt;="&amp;G$2,Лист1!$A:$A,"&gt;="&amp;$B$2)-SUM($A9:F9),8),0)</f>
        <v>0</v>
      </c>
      <c r="H9" s="26">
        <f>IF(WEEKDAY(H$2,2)&lt;6,MIN(SUMIFS(Лист1!$D:$D,Лист1!$B:$B,$A9,Лист1!$A:$A,"&lt;="&amp;H$2,Лист1!$A:$A,"&gt;="&amp;$B$2)-SUM($A9:G9),8),0)</f>
        <v>0</v>
      </c>
      <c r="I9" s="6">
        <f>IF(WEEKDAY(I$2,2)&lt;6,MIN(SUMIFS(Лист1!$D:$D,Лист1!$B:$B,$A9,Лист1!$A:$A,"&lt;="&amp;I$2,Лист1!$A:$A,"&gt;="&amp;$B$2)-SUM($A9:H9),8),0)</f>
        <v>8</v>
      </c>
      <c r="J9" s="6">
        <f>IF(WEEKDAY(J$2,2)&lt;6,MIN(SUMIFS(Лист1!$D:$D,Лист1!$B:$B,$A9,Лист1!$A:$A,"&lt;="&amp;J$2,Лист1!$A:$A,"&gt;="&amp;$B$2)-SUM($A9:I9),8),0)</f>
        <v>8</v>
      </c>
      <c r="K9" s="6">
        <f>IF(WEEKDAY(K$2,2)&lt;6,MIN(SUMIFS(Лист1!$D:$D,Лист1!$B:$B,$A9,Лист1!$A:$A,"&lt;="&amp;K$2,Лист1!$A:$A,"&gt;="&amp;$B$2)-SUM($A9:J9),8),0)</f>
        <v>8</v>
      </c>
      <c r="L9" s="6">
        <f>IF(WEEKDAY(L$2,2)&lt;6,MIN(SUMIFS(Лист1!$D:$D,Лист1!$B:$B,$A9,Лист1!$A:$A,"&lt;="&amp;L$2,Лист1!$A:$A,"&gt;="&amp;$B$2)-SUM($A9:K9),8),0)</f>
        <v>8</v>
      </c>
      <c r="M9" s="6">
        <f>IF(WEEKDAY(M$2,2)&lt;6,MIN(SUMIFS(Лист1!$D:$D,Лист1!$B:$B,$A9,Лист1!$A:$A,"&lt;="&amp;M$2,Лист1!$A:$A,"&gt;="&amp;$B$2)-SUM($A9:L9),8),0)</f>
        <v>8</v>
      </c>
      <c r="N9" s="26">
        <f>IF(WEEKDAY(N$2,2)&lt;6,MIN(SUMIFS(Лист1!$D:$D,Лист1!$B:$B,$A9,Лист1!$A:$A,"&lt;="&amp;N$2,Лист1!$A:$A,"&gt;="&amp;$B$2)-SUM($A9:M9),8),0)</f>
        <v>0</v>
      </c>
      <c r="O9" s="26">
        <f>IF(WEEKDAY(O$2,2)&lt;6,MIN(SUMIFS(Лист1!$D:$D,Лист1!$B:$B,$A9,Лист1!$A:$A,"&lt;="&amp;O$2,Лист1!$A:$A,"&gt;="&amp;$B$2)-SUM($A9:N9),8),0)</f>
        <v>0</v>
      </c>
      <c r="P9" s="6">
        <f>IF(WEEKDAY(P$2,2)&lt;6,MIN(SUMIFS(Лист1!$D:$D,Лист1!$B:$B,$A9,Лист1!$A:$A,"&lt;="&amp;P$2,Лист1!$A:$A,"&gt;="&amp;$B$2)-SUM($A9:O9),8),0)</f>
        <v>8</v>
      </c>
      <c r="Q9" s="6">
        <f>IF(WEEKDAY(Q$2,2)&lt;6,MIN(SUMIFS(Лист1!$D:$D,Лист1!$B:$B,$A9,Лист1!$A:$A,"&lt;="&amp;Q$2,Лист1!$A:$A,"&gt;="&amp;$B$2)-SUM($A9:P9),8),0)</f>
        <v>2</v>
      </c>
    </row>
    <row r="12" spans="1:17" x14ac:dyDescent="0.25">
      <c r="A12" s="5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7" x14ac:dyDescent="0.25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</sheetData>
  <conditionalFormatting sqref="B2">
    <cfRule type="expression" dxfId="12" priority="84">
      <formula>B$2=TODAY()</formula>
    </cfRule>
  </conditionalFormatting>
  <conditionalFormatting sqref="B2">
    <cfRule type="expression" dxfId="11" priority="82">
      <formula>B$1="вс"</formula>
    </cfRule>
    <cfRule type="expression" dxfId="10" priority="83">
      <formula>B$1="сб"</formula>
    </cfRule>
  </conditionalFormatting>
  <conditionalFormatting sqref="A4:P5 A8:A9 R4:XFD5">
    <cfRule type="cellIs" dxfId="9" priority="27" operator="equal">
      <formula>0</formula>
    </cfRule>
  </conditionalFormatting>
  <conditionalFormatting sqref="C2:P2">
    <cfRule type="expression" dxfId="8" priority="25">
      <formula>C$2=TODAY()</formula>
    </cfRule>
  </conditionalFormatting>
  <conditionalFormatting sqref="C2:P2">
    <cfRule type="expression" dxfId="7" priority="23">
      <formula>C$1="вс"</formula>
    </cfRule>
    <cfRule type="expression" dxfId="6" priority="24">
      <formula>C$1="сб"</formula>
    </cfRule>
  </conditionalFormatting>
  <conditionalFormatting sqref="Q4:Q5">
    <cfRule type="cellIs" dxfId="5" priority="5" operator="equal">
      <formula>0</formula>
    </cfRule>
  </conditionalFormatting>
  <conditionalFormatting sqref="Q2">
    <cfRule type="expression" dxfId="4" priority="4">
      <formula>Q$2=TODAY()</formula>
    </cfRule>
  </conditionalFormatting>
  <conditionalFormatting sqref="Q2">
    <cfRule type="expression" dxfId="3" priority="2">
      <formula>Q$1="вс"</formula>
    </cfRule>
    <cfRule type="expression" dxfId="2" priority="3">
      <formula>Q$1="сб"</formula>
    </cfRule>
  </conditionalFormatting>
  <conditionalFormatting sqref="A12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Загрузка сотрудников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2016-05-26T18:29:32Z</dcterms:modified>
</cp:coreProperties>
</file>