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930" yWindow="0" windowWidth="18165" windowHeight="5670"/>
  </bookViews>
  <sheets>
    <sheet name="Лист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5" i="1" l="1"/>
  <c r="K145" i="1"/>
  <c r="I145" i="1"/>
  <c r="H145" i="1"/>
  <c r="G145" i="1"/>
  <c r="F145" i="1"/>
  <c r="E145" i="1"/>
  <c r="J145" i="1" s="1"/>
  <c r="L144" i="1"/>
  <c r="K144" i="1"/>
  <c r="J144" i="1"/>
  <c r="H144" i="1"/>
  <c r="L143" i="1"/>
  <c r="K143" i="1"/>
  <c r="J143" i="1"/>
  <c r="H143" i="1"/>
  <c r="L142" i="1"/>
  <c r="K142" i="1"/>
  <c r="J142" i="1"/>
  <c r="H142" i="1"/>
  <c r="L141" i="1"/>
  <c r="K141" i="1"/>
  <c r="J141" i="1"/>
  <c r="H141" i="1"/>
  <c r="L140" i="1"/>
  <c r="K140" i="1"/>
  <c r="J140" i="1"/>
  <c r="H140" i="1"/>
  <c r="L139" i="1"/>
  <c r="K139" i="1"/>
  <c r="J139" i="1"/>
  <c r="H139" i="1"/>
  <c r="L138" i="1"/>
  <c r="K138" i="1"/>
  <c r="J138" i="1"/>
  <c r="H138" i="1"/>
  <c r="L137" i="1"/>
  <c r="K137" i="1"/>
  <c r="J137" i="1"/>
  <c r="H137" i="1"/>
  <c r="L136" i="1"/>
  <c r="K136" i="1"/>
  <c r="J136" i="1"/>
  <c r="H136" i="1"/>
  <c r="L135" i="1"/>
  <c r="K135" i="1"/>
  <c r="J135" i="1"/>
  <c r="H135" i="1"/>
  <c r="L134" i="1"/>
  <c r="K134" i="1"/>
  <c r="J134" i="1"/>
  <c r="H134" i="1"/>
  <c r="L133" i="1"/>
  <c r="K133" i="1"/>
  <c r="J133" i="1"/>
  <c r="H133" i="1"/>
  <c r="L132" i="1"/>
  <c r="K132" i="1"/>
  <c r="J132" i="1"/>
  <c r="H132" i="1"/>
  <c r="L131" i="1"/>
  <c r="K131" i="1"/>
  <c r="J131" i="1"/>
  <c r="H131" i="1"/>
  <c r="L130" i="1"/>
  <c r="K130" i="1"/>
  <c r="J130" i="1"/>
  <c r="H130" i="1"/>
  <c r="L129" i="1"/>
  <c r="K129" i="1"/>
  <c r="J129" i="1"/>
  <c r="H129" i="1"/>
  <c r="L128" i="1"/>
  <c r="K128" i="1"/>
  <c r="J128" i="1"/>
  <c r="H128" i="1"/>
  <c r="L127" i="1"/>
  <c r="K127" i="1"/>
  <c r="J127" i="1"/>
  <c r="H127" i="1"/>
  <c r="L126" i="1"/>
  <c r="K126" i="1"/>
  <c r="J126" i="1"/>
  <c r="H126" i="1"/>
  <c r="L125" i="1"/>
  <c r="K125" i="1"/>
  <c r="J125" i="1"/>
  <c r="H125" i="1"/>
  <c r="L124" i="1"/>
  <c r="K124" i="1"/>
  <c r="J124" i="1"/>
  <c r="H124" i="1"/>
  <c r="L123" i="1"/>
  <c r="K123" i="1"/>
  <c r="J123" i="1"/>
  <c r="H123" i="1"/>
  <c r="L122" i="1"/>
  <c r="K122" i="1"/>
  <c r="J122" i="1"/>
  <c r="H122" i="1"/>
  <c r="L121" i="1"/>
  <c r="K121" i="1"/>
  <c r="J121" i="1"/>
  <c r="H121" i="1"/>
  <c r="L120" i="1"/>
  <c r="K120" i="1"/>
  <c r="J120" i="1"/>
  <c r="H120" i="1"/>
  <c r="L119" i="1"/>
  <c r="K119" i="1"/>
  <c r="J119" i="1"/>
  <c r="H119" i="1"/>
  <c r="L118" i="1"/>
  <c r="K118" i="1"/>
  <c r="J118" i="1"/>
  <c r="H118" i="1"/>
  <c r="L117" i="1"/>
  <c r="K117" i="1"/>
  <c r="J117" i="1"/>
  <c r="H117" i="1"/>
  <c r="L116" i="1"/>
  <c r="K116" i="1"/>
  <c r="J116" i="1"/>
  <c r="H116" i="1"/>
  <c r="L115" i="1"/>
  <c r="K115" i="1"/>
  <c r="J115" i="1"/>
  <c r="H115" i="1"/>
  <c r="L114" i="1"/>
  <c r="K114" i="1"/>
  <c r="J114" i="1"/>
  <c r="H114" i="1"/>
  <c r="L113" i="1"/>
  <c r="K113" i="1"/>
  <c r="J113" i="1"/>
  <c r="H113" i="1"/>
  <c r="L112" i="1"/>
  <c r="K112" i="1"/>
  <c r="J112" i="1"/>
  <c r="H112" i="1"/>
  <c r="L111" i="1"/>
  <c r="K111" i="1"/>
  <c r="J111" i="1"/>
  <c r="H111" i="1"/>
  <c r="L110" i="1"/>
  <c r="K110" i="1"/>
  <c r="J110" i="1"/>
  <c r="H110" i="1"/>
  <c r="L109" i="1"/>
  <c r="K109" i="1"/>
  <c r="J109" i="1"/>
  <c r="H109" i="1"/>
  <c r="L108" i="1"/>
  <c r="K108" i="1"/>
  <c r="J108" i="1"/>
  <c r="H108" i="1"/>
  <c r="L107" i="1"/>
  <c r="K107" i="1"/>
  <c r="J107" i="1"/>
  <c r="H107" i="1"/>
  <c r="L106" i="1"/>
  <c r="K106" i="1"/>
  <c r="I106" i="1"/>
  <c r="H106" i="1"/>
  <c r="G106" i="1"/>
  <c r="F106" i="1"/>
  <c r="E106" i="1"/>
  <c r="J106" i="1" s="1"/>
  <c r="L105" i="1"/>
  <c r="K105" i="1"/>
  <c r="J105" i="1"/>
  <c r="H105" i="1"/>
  <c r="L104" i="1"/>
  <c r="K104" i="1"/>
  <c r="J104" i="1"/>
  <c r="H104" i="1"/>
  <c r="L103" i="1"/>
  <c r="K103" i="1"/>
  <c r="J103" i="1"/>
  <c r="H103" i="1"/>
  <c r="L102" i="1"/>
  <c r="K102" i="1"/>
  <c r="J102" i="1"/>
  <c r="H102" i="1"/>
  <c r="L101" i="1"/>
  <c r="K101" i="1"/>
  <c r="J101" i="1"/>
  <c r="H101" i="1"/>
  <c r="L100" i="1"/>
  <c r="K100" i="1"/>
  <c r="J100" i="1"/>
  <c r="H100" i="1"/>
  <c r="L99" i="1"/>
  <c r="K99" i="1"/>
  <c r="J99" i="1"/>
  <c r="H99" i="1"/>
  <c r="L98" i="1"/>
  <c r="K98" i="1"/>
  <c r="J98" i="1"/>
  <c r="H98" i="1"/>
  <c r="L97" i="1"/>
  <c r="K97" i="1"/>
  <c r="J97" i="1"/>
  <c r="H97" i="1"/>
  <c r="L96" i="1"/>
  <c r="K96" i="1"/>
  <c r="J96" i="1"/>
  <c r="H96" i="1"/>
  <c r="L95" i="1"/>
  <c r="K95" i="1"/>
  <c r="J95" i="1"/>
  <c r="H95" i="1"/>
  <c r="L94" i="1"/>
  <c r="K94" i="1"/>
  <c r="J94" i="1"/>
  <c r="H94" i="1"/>
  <c r="L93" i="1"/>
  <c r="K93" i="1"/>
  <c r="J93" i="1"/>
  <c r="H93" i="1"/>
  <c r="L92" i="1"/>
  <c r="K92" i="1"/>
  <c r="J92" i="1"/>
  <c r="H92" i="1"/>
  <c r="L91" i="1"/>
  <c r="K91" i="1"/>
  <c r="J91" i="1"/>
  <c r="H91" i="1"/>
  <c r="L90" i="1"/>
  <c r="K90" i="1"/>
  <c r="J90" i="1"/>
  <c r="H90" i="1"/>
  <c r="L89" i="1"/>
  <c r="K89" i="1"/>
  <c r="J89" i="1"/>
  <c r="H89" i="1"/>
  <c r="L88" i="1"/>
  <c r="K88" i="1"/>
  <c r="J88" i="1"/>
  <c r="H88" i="1"/>
  <c r="L87" i="1"/>
  <c r="K87" i="1"/>
  <c r="J87" i="1"/>
  <c r="H87" i="1"/>
  <c r="L86" i="1"/>
  <c r="K86" i="1"/>
  <c r="J86" i="1"/>
  <c r="H86" i="1"/>
  <c r="L85" i="1"/>
  <c r="K85" i="1"/>
  <c r="J85" i="1"/>
  <c r="H85" i="1"/>
  <c r="L84" i="1"/>
  <c r="K84" i="1"/>
  <c r="J84" i="1"/>
  <c r="H84" i="1"/>
  <c r="L83" i="1"/>
  <c r="K83" i="1"/>
  <c r="J83" i="1"/>
  <c r="H83" i="1"/>
  <c r="L82" i="1"/>
  <c r="K82" i="1"/>
  <c r="J82" i="1"/>
  <c r="H82" i="1"/>
  <c r="L81" i="1"/>
  <c r="K81" i="1"/>
  <c r="J81" i="1"/>
  <c r="H81" i="1"/>
  <c r="L80" i="1"/>
  <c r="K80" i="1"/>
  <c r="J80" i="1"/>
  <c r="H80" i="1"/>
  <c r="L79" i="1"/>
  <c r="K79" i="1"/>
  <c r="J79" i="1"/>
  <c r="H79" i="1"/>
  <c r="L78" i="1"/>
  <c r="K78" i="1"/>
  <c r="J78" i="1"/>
  <c r="H78" i="1"/>
  <c r="L77" i="1"/>
  <c r="K77" i="1"/>
  <c r="J77" i="1"/>
  <c r="H77" i="1"/>
  <c r="L76" i="1"/>
  <c r="K76" i="1"/>
  <c r="J76" i="1"/>
  <c r="H76" i="1"/>
  <c r="L75" i="1"/>
  <c r="K75" i="1"/>
  <c r="J75" i="1"/>
  <c r="H75" i="1"/>
  <c r="L74" i="1"/>
  <c r="K74" i="1"/>
  <c r="J74" i="1"/>
  <c r="H74" i="1"/>
  <c r="L73" i="1"/>
  <c r="K73" i="1"/>
  <c r="J73" i="1"/>
  <c r="H73" i="1"/>
  <c r="L72" i="1"/>
  <c r="K72" i="1"/>
  <c r="J72" i="1"/>
  <c r="H72" i="1"/>
  <c r="L71" i="1"/>
  <c r="K71" i="1"/>
  <c r="J71" i="1"/>
  <c r="H71" i="1"/>
  <c r="L70" i="1"/>
  <c r="K70" i="1"/>
  <c r="J70" i="1"/>
  <c r="H70" i="1"/>
  <c r="L69" i="1"/>
  <c r="K69" i="1"/>
  <c r="J69" i="1"/>
  <c r="H69" i="1"/>
  <c r="L68" i="1"/>
  <c r="K68" i="1"/>
  <c r="J68" i="1"/>
  <c r="H68" i="1"/>
  <c r="L67" i="1"/>
  <c r="K67" i="1"/>
  <c r="J67" i="1"/>
  <c r="H67" i="1"/>
  <c r="L66" i="1"/>
  <c r="K66" i="1"/>
  <c r="J66" i="1"/>
  <c r="H66" i="1"/>
  <c r="L65" i="1"/>
  <c r="K65" i="1"/>
  <c r="J65" i="1"/>
  <c r="H65" i="1"/>
  <c r="L64" i="1"/>
  <c r="K64" i="1"/>
  <c r="J64" i="1"/>
  <c r="H64" i="1"/>
  <c r="L63" i="1"/>
  <c r="K63" i="1"/>
  <c r="J63" i="1"/>
  <c r="H63" i="1"/>
  <c r="L62" i="1"/>
  <c r="K62" i="1"/>
  <c r="I62" i="1"/>
  <c r="H62" i="1"/>
  <c r="G62" i="1"/>
  <c r="F62" i="1"/>
  <c r="E62" i="1"/>
  <c r="J62" i="1" s="1"/>
  <c r="L61" i="1"/>
  <c r="K61" i="1"/>
  <c r="J61" i="1"/>
  <c r="H61" i="1"/>
  <c r="L60" i="1"/>
  <c r="K60" i="1"/>
  <c r="J60" i="1"/>
  <c r="H60" i="1"/>
  <c r="L59" i="1"/>
  <c r="K59" i="1"/>
  <c r="J59" i="1"/>
  <c r="H59" i="1"/>
  <c r="L58" i="1"/>
  <c r="K58" i="1"/>
  <c r="J58" i="1"/>
  <c r="H58" i="1"/>
  <c r="L57" i="1"/>
  <c r="K57" i="1"/>
  <c r="J57" i="1"/>
  <c r="H57" i="1"/>
  <c r="L56" i="1"/>
  <c r="K56" i="1"/>
  <c r="J56" i="1"/>
  <c r="H56" i="1"/>
  <c r="L55" i="1"/>
  <c r="K55" i="1"/>
  <c r="J55" i="1"/>
  <c r="H55" i="1"/>
  <c r="L54" i="1"/>
  <c r="K54" i="1"/>
  <c r="J54" i="1"/>
  <c r="H54" i="1"/>
  <c r="L53" i="1"/>
  <c r="K53" i="1"/>
  <c r="J53" i="1"/>
  <c r="H53" i="1"/>
  <c r="L52" i="1"/>
  <c r="K52" i="1"/>
  <c r="J52" i="1"/>
  <c r="H52" i="1"/>
  <c r="L51" i="1"/>
  <c r="K51" i="1"/>
  <c r="J51" i="1"/>
  <c r="H51" i="1"/>
  <c r="L50" i="1"/>
  <c r="K50" i="1"/>
  <c r="J50" i="1"/>
  <c r="H50" i="1"/>
  <c r="L49" i="1"/>
  <c r="K49" i="1"/>
  <c r="J49" i="1"/>
  <c r="H49" i="1"/>
  <c r="L48" i="1"/>
  <c r="K48" i="1"/>
  <c r="J48" i="1"/>
  <c r="H48" i="1"/>
  <c r="L47" i="1"/>
  <c r="K47" i="1"/>
  <c r="J47" i="1"/>
  <c r="H47" i="1"/>
  <c r="L46" i="1"/>
  <c r="K46" i="1"/>
  <c r="J46" i="1"/>
  <c r="H46" i="1"/>
  <c r="L45" i="1"/>
  <c r="K45" i="1"/>
  <c r="J45" i="1"/>
  <c r="H45" i="1"/>
  <c r="L44" i="1"/>
  <c r="K44" i="1"/>
  <c r="J44" i="1"/>
  <c r="H44" i="1"/>
  <c r="L43" i="1"/>
  <c r="K43" i="1"/>
  <c r="J43" i="1"/>
  <c r="H43" i="1"/>
  <c r="L42" i="1"/>
  <c r="K42" i="1"/>
  <c r="J42" i="1"/>
  <c r="H42" i="1"/>
  <c r="L41" i="1"/>
  <c r="K41" i="1"/>
  <c r="J41" i="1"/>
  <c r="H41" i="1"/>
  <c r="L40" i="1"/>
  <c r="K40" i="1"/>
  <c r="J40" i="1"/>
  <c r="H40" i="1"/>
  <c r="L39" i="1"/>
  <c r="K39" i="1"/>
  <c r="J39" i="1"/>
  <c r="H39" i="1"/>
  <c r="L38" i="1"/>
  <c r="K38" i="1"/>
  <c r="J38" i="1"/>
  <c r="H38" i="1"/>
  <c r="L37" i="1"/>
  <c r="K37" i="1"/>
  <c r="J37" i="1"/>
  <c r="H37" i="1"/>
  <c r="L36" i="1"/>
  <c r="K36" i="1"/>
  <c r="J36" i="1"/>
  <c r="H36" i="1"/>
  <c r="L35" i="1"/>
  <c r="K35" i="1"/>
  <c r="J35" i="1"/>
  <c r="H35" i="1"/>
  <c r="L34" i="1"/>
  <c r="K34" i="1"/>
  <c r="J34" i="1"/>
  <c r="H34" i="1"/>
  <c r="L33" i="1"/>
  <c r="K33" i="1"/>
  <c r="J33" i="1"/>
  <c r="H33" i="1"/>
  <c r="L32" i="1"/>
  <c r="K32" i="1"/>
  <c r="J32" i="1"/>
  <c r="H32" i="1"/>
  <c r="L31" i="1"/>
  <c r="K31" i="1"/>
  <c r="J31" i="1"/>
  <c r="H31" i="1"/>
  <c r="L30" i="1"/>
  <c r="K30" i="1"/>
  <c r="J30" i="1"/>
  <c r="H30" i="1"/>
  <c r="L29" i="1"/>
  <c r="K29" i="1"/>
  <c r="J29" i="1"/>
  <c r="H29" i="1"/>
  <c r="L28" i="1"/>
  <c r="K28" i="1"/>
  <c r="J28" i="1"/>
  <c r="H28" i="1"/>
  <c r="L26" i="1"/>
  <c r="K26" i="1"/>
  <c r="J26" i="1"/>
  <c r="H26" i="1"/>
  <c r="L25" i="1"/>
  <c r="K25" i="1"/>
  <c r="J25" i="1"/>
  <c r="H25" i="1"/>
  <c r="L24" i="1"/>
  <c r="K24" i="1"/>
  <c r="J24" i="1"/>
  <c r="H24" i="1"/>
  <c r="L23" i="1"/>
  <c r="K23" i="1"/>
  <c r="J23" i="1"/>
  <c r="H23" i="1"/>
  <c r="L22" i="1"/>
  <c r="K22" i="1"/>
  <c r="J22" i="1"/>
  <c r="H22" i="1"/>
  <c r="L21" i="1"/>
  <c r="K21" i="1"/>
  <c r="J21" i="1"/>
  <c r="H21" i="1"/>
  <c r="L20" i="1"/>
  <c r="K20" i="1"/>
  <c r="J20" i="1"/>
  <c r="H20" i="1"/>
  <c r="L19" i="1"/>
  <c r="K19" i="1"/>
  <c r="J19" i="1"/>
  <c r="H19" i="1"/>
  <c r="L18" i="1"/>
  <c r="K18" i="1"/>
  <c r="J18" i="1"/>
  <c r="H18" i="1"/>
  <c r="L17" i="1"/>
  <c r="K17" i="1"/>
  <c r="J17" i="1"/>
  <c r="H17" i="1"/>
  <c r="L16" i="1"/>
  <c r="K16" i="1"/>
  <c r="J16" i="1"/>
  <c r="H16" i="1"/>
  <c r="L15" i="1"/>
  <c r="K15" i="1"/>
  <c r="J15" i="1"/>
  <c r="H15" i="1"/>
  <c r="L14" i="1"/>
  <c r="K14" i="1"/>
  <c r="J14" i="1"/>
  <c r="H14" i="1"/>
  <c r="L13" i="1"/>
  <c r="K13" i="1"/>
  <c r="J13" i="1"/>
  <c r="H13" i="1"/>
  <c r="L12" i="1"/>
  <c r="K12" i="1"/>
  <c r="J12" i="1"/>
  <c r="H12" i="1"/>
  <c r="L11" i="1"/>
  <c r="K11" i="1"/>
  <c r="J11" i="1"/>
  <c r="H11" i="1"/>
  <c r="L10" i="1"/>
  <c r="K10" i="1"/>
  <c r="J10" i="1"/>
  <c r="H10" i="1"/>
  <c r="L9" i="1"/>
  <c r="K9" i="1"/>
  <c r="J9" i="1"/>
  <c r="H9" i="1"/>
  <c r="L8" i="1"/>
  <c r="K8" i="1"/>
  <c r="J8" i="1"/>
  <c r="H8" i="1"/>
  <c r="L7" i="1"/>
  <c r="K7" i="1"/>
  <c r="J7" i="1"/>
  <c r="H7" i="1"/>
  <c r="L6" i="1"/>
  <c r="K6" i="1"/>
  <c r="J6" i="1"/>
  <c r="H6" i="1"/>
  <c r="L5" i="1"/>
  <c r="K5" i="1"/>
  <c r="J5" i="1"/>
  <c r="H5" i="1"/>
  <c r="L4" i="1"/>
  <c r="K4" i="1"/>
  <c r="J4" i="1"/>
  <c r="H4" i="1"/>
  <c r="L3" i="1"/>
  <c r="K3" i="1"/>
  <c r="J3" i="1"/>
  <c r="H3" i="1"/>
</calcChain>
</file>

<file path=xl/sharedStrings.xml><?xml version="1.0" encoding="utf-8"?>
<sst xmlns="http://schemas.openxmlformats.org/spreadsheetml/2006/main" count="351" uniqueCount="112">
  <si>
    <t xml:space="preserve">№ </t>
  </si>
  <si>
    <t>№ заказа</t>
  </si>
  <si>
    <t>Заказчик</t>
  </si>
  <si>
    <t>Наименование</t>
  </si>
  <si>
    <t>Сумма</t>
  </si>
  <si>
    <t>Закупка</t>
  </si>
  <si>
    <t>Монтаж</t>
  </si>
  <si>
    <t>Маржа</t>
  </si>
  <si>
    <t xml:space="preserve">Оплачено </t>
  </si>
  <si>
    <t>Долг</t>
  </si>
  <si>
    <t>Опл2</t>
  </si>
  <si>
    <t>Долг2</t>
  </si>
  <si>
    <t>Прим</t>
  </si>
  <si>
    <t>ИП Дамми</t>
  </si>
  <si>
    <t>Минипульт</t>
  </si>
  <si>
    <t>ИП Град</t>
  </si>
  <si>
    <t>Роллеты в сборе</t>
  </si>
  <si>
    <t>ИП Анисимов</t>
  </si>
  <si>
    <t>ИП Белкин</t>
  </si>
  <si>
    <t>ИП Михайленко</t>
  </si>
  <si>
    <t>ИП Махмудов</t>
  </si>
  <si>
    <t>Откатные ворота</t>
  </si>
  <si>
    <t xml:space="preserve">ИП Влас </t>
  </si>
  <si>
    <t>ИП Николаева</t>
  </si>
  <si>
    <t>ИП Санников</t>
  </si>
  <si>
    <t xml:space="preserve">ЧЛ Костромин Виталий </t>
  </si>
  <si>
    <t>МО</t>
  </si>
  <si>
    <t>ЧЛ Надежда</t>
  </si>
  <si>
    <t>ЧЛ Вячислав</t>
  </si>
  <si>
    <t>ЧЛ Павлов</t>
  </si>
  <si>
    <t>ЧЛ Соколов</t>
  </si>
  <si>
    <t>ЧЛ Андрющенкова</t>
  </si>
  <si>
    <t>ИП Ботков</t>
  </si>
  <si>
    <t>ЧЛ Грачев Серей</t>
  </si>
  <si>
    <t>2015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</si>
  <si>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</si>
  <si>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</si>
  <si>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</si>
  <si>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</si>
  <si>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</si>
  <si>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</si>
  <si>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</si>
  <si>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</si>
  <si>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</si>
  <si>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ИТОГО</t>
  </si>
  <si>
    <t>Январь</t>
  </si>
  <si>
    <t>Февраль</t>
  </si>
  <si>
    <t>Март</t>
  </si>
  <si>
    <t>ЧЛ Евлиовская Тамара</t>
  </si>
  <si>
    <t>….</t>
  </si>
  <si>
    <t>ЧЛ Смкалов Александр</t>
  </si>
  <si>
    <t>ЧЛ Шейкин Александр</t>
  </si>
  <si>
    <t>Кирилл Степанов</t>
  </si>
  <si>
    <t>СМК форс групп</t>
  </si>
  <si>
    <t>ЧЛ Елена</t>
  </si>
  <si>
    <t>ЧЛ Горохов Виктор</t>
  </si>
  <si>
    <t>ИП Замилов Денис</t>
  </si>
  <si>
    <t>Палестра</t>
  </si>
  <si>
    <t>ЧЛ Вайнилович Ксения</t>
  </si>
  <si>
    <t>ООО "Строй корпорация"</t>
  </si>
  <si>
    <t>ГСК</t>
  </si>
  <si>
    <t>ЧЛ Любовь Яковлева</t>
  </si>
  <si>
    <t>Рожков Сергей</t>
  </si>
  <si>
    <t>Ирина Юрьевна</t>
  </si>
  <si>
    <t>Осыка Александр</t>
  </si>
  <si>
    <t>СЗС</t>
  </si>
  <si>
    <t>ЧЛ Бирюков Анатолий</t>
  </si>
  <si>
    <t>ИЮНЬ</t>
  </si>
  <si>
    <t>ИП Васильев</t>
  </si>
  <si>
    <t>Николай цех</t>
  </si>
  <si>
    <t>ЧЛ Ландин</t>
  </si>
  <si>
    <t>ЧЛ Татьяна</t>
  </si>
  <si>
    <t xml:space="preserve">ЧЛ Ирина Юрьевна </t>
  </si>
  <si>
    <t>ЧЛ Герасимов Алексей</t>
  </si>
  <si>
    <t>ЧЛ Гурецкий Александр</t>
  </si>
  <si>
    <t>Рекламация Белкин</t>
  </si>
  <si>
    <t>ЧЛ Коник</t>
  </si>
  <si>
    <t>ЧЛ Акуличев</t>
  </si>
  <si>
    <t>ЧЛ Ливаев Радмир</t>
  </si>
  <si>
    <t>ЧЛ Буханцов Валерий</t>
  </si>
  <si>
    <t>ЧЛ Осыка Александр</t>
  </si>
  <si>
    <t>ЧЛ Иванов Владимир</t>
  </si>
  <si>
    <t>ЧЛ Постернак Виктор</t>
  </si>
  <si>
    <t>ЧЛ Рожков Сергей</t>
  </si>
  <si>
    <t>ООО "Тема"</t>
  </si>
  <si>
    <t>ЧЛ Цветков Виталий</t>
  </si>
  <si>
    <t>ЧЛ Трофимова Наталия</t>
  </si>
  <si>
    <t>ЧЛ Баев Роман</t>
  </si>
  <si>
    <t>Шабалтас</t>
  </si>
  <si>
    <t>ИЮЛЬ</t>
  </si>
  <si>
    <t>Рейзин Андрей</t>
  </si>
  <si>
    <t>ЧЛ Николай Владимиров.</t>
  </si>
  <si>
    <t>ЧЛ Веселов</t>
  </si>
  <si>
    <t>ЧЛ Васильев В.П.</t>
  </si>
  <si>
    <t xml:space="preserve">ЧЛ Астраханцева </t>
  </si>
  <si>
    <t>ЧЛ Жвирбля Александр</t>
  </si>
  <si>
    <t xml:space="preserve">ЧЛ Степанов </t>
  </si>
  <si>
    <t>ЧЛ Егреев Дмитрий</t>
  </si>
  <si>
    <t>ЧЛ Рейзин Андрей</t>
  </si>
  <si>
    <t>ЧЛ Ольга</t>
  </si>
  <si>
    <t>Воноков Эдуард</t>
  </si>
  <si>
    <t>ИП Соболева Наталья</t>
  </si>
  <si>
    <t>Юра цех</t>
  </si>
  <si>
    <t>Бойцов а</t>
  </si>
  <si>
    <t>ИП Риель</t>
  </si>
  <si>
    <t>ЧЛ Афанасенок</t>
  </si>
  <si>
    <t>ЧЛ Розинский</t>
  </si>
  <si>
    <t>Ольга цех</t>
  </si>
  <si>
    <t xml:space="preserve">ЧЛ Дмитриев </t>
  </si>
  <si>
    <t>АВГУСТ</t>
  </si>
  <si>
    <t xml:space="preserve">Портал </t>
  </si>
  <si>
    <t>Слайдр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</si>
</sst>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auto="1"/>
      </left>
      <right style="thin">
        <color theme="4" tint="0.3999755851924192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4" fillId="3" borderId="2" xfId="0" applyFont="1" applyFill="1" applyBorder="1" applyAlignment="1">
      <alignment horizontal="right"/>
    </xf>
    <xf numFmtId="0" fontId="4" fillId="3" borderId="1" xfId="0" applyFont="1" applyFill="1" applyBorder="1"/>
    <xf numFmtId="0" fontId="4" fillId="3" borderId="3" xfId="0" applyFont="1" applyFill="1" applyBorder="1"/>
    <xf numFmtId="0" fontId="4" fillId="2" borderId="1" xfId="0" applyFont="1" applyFill="1" applyBorder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/>
    <xf numFmtId="0" fontId="4" fillId="2" borderId="3" xfId="0" applyFont="1" applyFill="1" applyBorder="1"/>
    <xf numFmtId="0" fontId="4" fillId="0" borderId="1" xfId="0" applyFont="1" applyBorder="1"/>
    <xf numFmtId="0" fontId="0" fillId="0" borderId="4" xfId="0" applyFont="1" applyBorder="1"/>
    <xf numFmtId="0" fontId="0" fillId="3" borderId="1" xfId="0" applyFont="1" applyFill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/>
    <xf numFmtId="0" fontId="0" fillId="2" borderId="4" xfId="0" applyFont="1" applyFill="1" applyBorder="1"/>
    <xf numFmtId="0" fontId="1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4" fillId="6" borderId="1" xfId="0" applyFont="1" applyFill="1" applyBorder="1"/>
    <xf numFmtId="0" fontId="4" fillId="6" borderId="1" xfId="0" applyNumberFormat="1" applyFont="1" applyFill="1" applyBorder="1"/>
    <xf numFmtId="0" fontId="4" fillId="6" borderId="3" xfId="0" applyNumberFormat="1" applyFont="1" applyFill="1" applyBorder="1"/>
    <xf numFmtId="0" fontId="4" fillId="7" borderId="3" xfId="0" applyFont="1" applyFill="1" applyBorder="1"/>
    <xf numFmtId="0" fontId="4" fillId="7" borderId="5" xfId="0" applyFont="1" applyFill="1" applyBorder="1"/>
    <xf numFmtId="0" fontId="0" fillId="8" borderId="1" xfId="0" applyFont="1" applyFill="1" applyBorder="1"/>
    <xf numFmtId="0" fontId="2" fillId="5" borderId="1" xfId="0" applyFont="1" applyFill="1" applyBorder="1" applyAlignment="1">
      <alignment horizontal="center"/>
    </xf>
    <xf numFmtId="14" fontId="0" fillId="0" borderId="1" xfId="0" applyNumberFormat="1" applyFont="1" applyBorder="1"/>
    <xf numFmtId="0" fontId="4" fillId="3" borderId="1" xfId="0" applyNumberFormat="1" applyFont="1" applyFill="1" applyBorder="1"/>
    <xf numFmtId="0" fontId="4" fillId="2" borderId="1" xfId="0" applyFont="1" applyFill="1" applyBorder="1" applyAlignment="1">
      <alignment horizontal="left"/>
    </xf>
    <xf numFmtId="0" fontId="4" fillId="2" borderId="1" xfId="0" applyNumberFormat="1" applyFont="1" applyFill="1" applyBorder="1"/>
    <xf numFmtId="0" fontId="4" fillId="3" borderId="1" xfId="0" applyFont="1" applyFill="1" applyBorder="1" applyAlignment="1">
      <alignment horizontal="left"/>
    </xf>
    <xf numFmtId="0" fontId="4" fillId="6" borderId="1" xfId="0" applyFont="1" applyFill="1" applyBorder="1" applyAlignment="1">
      <alignment horizontal="left"/>
    </xf>
    <xf numFmtId="0" fontId="0" fillId="0" borderId="1" xfId="0" applyBorder="1"/>
    <xf numFmtId="0" fontId="4" fillId="7" borderId="1" xfId="0" applyFont="1" applyFill="1" applyBorder="1"/>
    <xf numFmtId="0" fontId="0" fillId="8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9;&#1095;&#1077;&#1090;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Учет3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5"/>
  <sheetViews>
    <sheetView tabSelected="1" workbookViewId="0">
      <pane xSplit="13" ySplit="27" topLeftCell="N28" activePane="bottomRight" state="frozen"/>
      <selection pane="topRight" activeCell="N1" sqref="N1"/>
      <selection pane="bottomLeft" activeCell="A28" sqref="A28"/>
      <selection pane="bottomRight" activeCell="N28" sqref="N28"/>
    </sheetView>
  </sheetViews>
  <sheetFormatPr defaultRowHeight="15" x14ac:dyDescent="0.25"/>
  <cols>
    <col min="2" max="2" width="12" bestFit="1" customWidth="1"/>
    <col min="4" max="4" width="20.28515625" bestFit="1" customWidth="1"/>
    <col min="12" max="12" width="7.42578125" bestFit="1" customWidth="1"/>
  </cols>
  <sheetData>
    <row r="1" spans="1:26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3" t="s">
        <v>9</v>
      </c>
      <c r="K1" s="3" t="s">
        <v>10</v>
      </c>
      <c r="L1" s="3" t="s">
        <v>11</v>
      </c>
      <c r="M1" s="1" t="s">
        <v>12</v>
      </c>
    </row>
    <row r="2" spans="1:26" x14ac:dyDescent="0.25">
      <c r="A2" s="4">
        <v>1</v>
      </c>
      <c r="B2" s="5"/>
      <c r="C2" s="6" t="s">
        <v>13</v>
      </c>
      <c r="D2" s="6" t="s">
        <v>14</v>
      </c>
      <c r="E2" s="6">
        <v>2108</v>
      </c>
      <c r="F2" s="6">
        <v>1808</v>
      </c>
      <c r="G2" s="6">
        <v>0</v>
      </c>
      <c r="H2" s="6"/>
      <c r="I2" s="6"/>
      <c r="J2" s="7"/>
      <c r="K2" s="7"/>
      <c r="L2" s="7"/>
      <c r="M2" s="6"/>
      <c r="R2" s="18" t="s">
        <v>34</v>
      </c>
      <c r="S2" s="1" t="s">
        <v>4</v>
      </c>
      <c r="T2" s="1" t="s">
        <v>5</v>
      </c>
      <c r="U2" s="1" t="s">
        <v>6</v>
      </c>
      <c r="V2" s="1" t="s">
        <v>7</v>
      </c>
      <c r="W2" s="1" t="s">
        <v>8</v>
      </c>
      <c r="X2" s="1" t="s">
        <v>9</v>
      </c>
      <c r="Y2" s="1" t="s">
        <v>10</v>
      </c>
      <c r="Z2" s="1" t="s">
        <v>11</v>
      </c>
    </row>
    <row r="3" spans="1:26" x14ac:dyDescent="0.25">
      <c r="A3" s="8">
        <v>2</v>
      </c>
      <c r="B3" s="9"/>
      <c r="C3" s="10" t="s">
        <v>15</v>
      </c>
      <c r="D3" s="6" t="s">
        <v>14</v>
      </c>
      <c r="E3" s="10">
        <v>49728</v>
      </c>
      <c r="F3" s="10">
        <v>41964</v>
      </c>
      <c r="G3" s="10">
        <v>0</v>
      </c>
      <c r="H3" s="10" t="e">
        <f>[1]!Таблица32[[#This Row],[Сумма]]-[1]!Таблица32[[#This Row],[Закупка]]-[1]!Таблица32[[#This Row],[Монтаж]]</f>
        <v>#REF!</v>
      </c>
      <c r="I3" s="10">
        <v>49728</v>
      </c>
      <c r="J3" s="11">
        <f t="shared" ref="J3:J61" si="0">E3-I3</f>
        <v>0</v>
      </c>
      <c r="K3" s="11" t="e">
        <f>[1]!Таблица32[[#This Row],[Закупка]]+[1]!Таблица32[[#This Row],[Монтаж]]</f>
        <v>#REF!</v>
      </c>
      <c r="L3" s="11" t="e">
        <f>[1]!Таблица32[[#This Row],[Закупка]]+[1]!Таблица32[[#This Row],[Монтаж]]-[1]!Таблица32[[#This Row],[Опл2]]</f>
        <v>#REF!</v>
      </c>
      <c r="M3" s="10"/>
      <c r="R3" s="19" t="s">
        <v>35</v>
      </c>
      <c r="S3" s="19"/>
      <c r="T3" s="19"/>
      <c r="U3" s="19"/>
      <c r="V3" s="19"/>
      <c r="W3" s="19"/>
      <c r="X3" s="19"/>
      <c r="Y3" s="19"/>
      <c r="Z3" s="19"/>
    </row>
    <row r="4" spans="1:26" x14ac:dyDescent="0.25">
      <c r="A4" s="4">
        <v>3</v>
      </c>
      <c r="B4" s="5"/>
      <c r="C4" s="6" t="s">
        <v>17</v>
      </c>
      <c r="D4" s="6" t="s">
        <v>14</v>
      </c>
      <c r="E4" s="6">
        <v>5115</v>
      </c>
      <c r="F4" s="6">
        <v>4385</v>
      </c>
      <c r="G4" s="6">
        <v>0</v>
      </c>
      <c r="H4" s="6" t="e">
        <f>[1]!Таблица32[[#This Row],[Сумма]]-[1]!Таблица32[[#This Row],[Закупка]]-[1]!Таблица32[[#This Row],[Монтаж]]</f>
        <v>#REF!</v>
      </c>
      <c r="I4" s="6">
        <v>5115</v>
      </c>
      <c r="J4" s="7">
        <f>E4-I4</f>
        <v>0</v>
      </c>
      <c r="K4" s="7" t="e">
        <f>[1]!Таблица32[[#This Row],[Закупка]]+[1]!Таблица32[[#This Row],[Монтаж]]</f>
        <v>#REF!</v>
      </c>
      <c r="L4" s="7" t="e">
        <f>[1]!Таблица32[[#This Row],[Закупка]]+[1]!Таблица32[[#This Row],[Монтаж]]-[1]!Таблица32[[#This Row],[Опл2]]</f>
        <v>#REF!</v>
      </c>
      <c r="M4" s="6"/>
      <c r="R4" s="16" t="s">
        <v>36</v>
      </c>
      <c r="S4" s="20">
        <v>770880</v>
      </c>
      <c r="T4" s="20">
        <v>642909.84</v>
      </c>
      <c r="U4" s="20">
        <v>15300</v>
      </c>
      <c r="V4" s="21">
        <v>112670.16000000003</v>
      </c>
      <c r="W4" s="20">
        <v>770880</v>
      </c>
      <c r="X4" s="22">
        <v>0</v>
      </c>
      <c r="Y4" s="23">
        <v>658209.84</v>
      </c>
      <c r="Z4" s="24">
        <v>0</v>
      </c>
    </row>
    <row r="5" spans="1:26" x14ac:dyDescent="0.25">
      <c r="A5" s="8">
        <v>4</v>
      </c>
      <c r="B5" s="9"/>
      <c r="C5" s="10" t="s">
        <v>18</v>
      </c>
      <c r="D5" s="6" t="s">
        <v>14</v>
      </c>
      <c r="E5" s="10">
        <v>3965</v>
      </c>
      <c r="F5" s="10">
        <v>3385</v>
      </c>
      <c r="G5" s="10">
        <v>0</v>
      </c>
      <c r="H5" s="12" t="e">
        <f>[1]!Таблица32[[#This Row],[Сумма]]-[1]!Таблица32[[#This Row],[Закупка]]-[1]!Таблица32[[#This Row],[Монтаж]]</f>
        <v>#REF!</v>
      </c>
      <c r="I5" s="10">
        <v>3965</v>
      </c>
      <c r="J5" s="11">
        <f t="shared" si="0"/>
        <v>0</v>
      </c>
      <c r="K5" s="11" t="e">
        <f>[1]!Таблица32[[#This Row],[Закупка]]+[1]!Таблица32[[#This Row],[Монтаж]]</f>
        <v>#REF!</v>
      </c>
      <c r="L5" s="11" t="e">
        <f>[1]!Таблица32[[#This Row],[Закупка]]+[1]!Таблица32[[#This Row],[Монтаж]]-[1]!Таблица32[[#This Row],[Опл2]]</f>
        <v>#REF!</v>
      </c>
      <c r="M5" s="10"/>
      <c r="R5" s="19" t="s">
        <v>37</v>
      </c>
      <c r="S5" s="19"/>
      <c r="T5" s="19"/>
      <c r="U5" s="19"/>
      <c r="V5" s="19"/>
      <c r="W5" s="19"/>
      <c r="X5" s="19"/>
      <c r="Y5" s="19"/>
      <c r="Z5" s="19"/>
    </row>
    <row r="6" spans="1:26" x14ac:dyDescent="0.25">
      <c r="A6" s="4">
        <v>5</v>
      </c>
      <c r="B6" s="5"/>
      <c r="C6" s="6" t="s">
        <v>13</v>
      </c>
      <c r="D6" s="6" t="s">
        <v>14</v>
      </c>
      <c r="E6" s="6">
        <v>650</v>
      </c>
      <c r="F6" s="6">
        <v>0</v>
      </c>
      <c r="G6" s="6">
        <v>0</v>
      </c>
      <c r="H6" s="6" t="e">
        <f>[1]!Таблица32[[#This Row],[Сумма]]-[1]!Таблица32[[#This Row],[Закупка]]-[1]!Таблица32[[#This Row],[Монтаж]]</f>
        <v>#REF!</v>
      </c>
      <c r="I6" s="6">
        <v>650</v>
      </c>
      <c r="J6" s="7">
        <f t="shared" si="0"/>
        <v>0</v>
      </c>
      <c r="K6" s="7" t="e">
        <f>[1]!Таблица32[[#This Row],[Закупка]]+[1]!Таблица32[[#This Row],[Монтаж]]</f>
        <v>#REF!</v>
      </c>
      <c r="L6" s="7" t="e">
        <f>[1]!Таблица32[[#This Row],[Закупка]]+[1]!Таблица32[[#This Row],[Монтаж]]-[1]!Таблица32[[#This Row],[Опл2]]</f>
        <v>#REF!</v>
      </c>
      <c r="M6" s="6"/>
      <c r="R6" s="16" t="s">
        <v>38</v>
      </c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8">
        <v>6</v>
      </c>
      <c r="B7" s="13"/>
      <c r="C7" s="10" t="s">
        <v>18</v>
      </c>
      <c r="D7" s="6" t="s">
        <v>14</v>
      </c>
      <c r="E7" s="10">
        <v>3360</v>
      </c>
      <c r="F7" s="10">
        <v>2800</v>
      </c>
      <c r="G7" s="10">
        <v>0</v>
      </c>
      <c r="H7" s="12" t="e">
        <f>[1]!Таблица32[[#This Row],[Сумма]]-[1]!Таблица32[[#This Row],[Закупка]]-[1]!Таблица32[[#This Row],[Монтаж]]</f>
        <v>#REF!</v>
      </c>
      <c r="I7" s="10">
        <v>3360</v>
      </c>
      <c r="J7" s="11">
        <f t="shared" si="0"/>
        <v>0</v>
      </c>
      <c r="K7" s="11" t="e">
        <f>[1]!Таблица32[[#This Row],[Закупка]]+[1]!Таблица32[[#This Row],[Монтаж]]</f>
        <v>#REF!</v>
      </c>
      <c r="L7" s="11" t="e">
        <f>[1]!Таблица32[[#This Row],[Закупка]]+[1]!Таблица32[[#This Row],[Монтаж]]-[1]!Таблица32[[#This Row],[Опл2]]</f>
        <v>#REF!</v>
      </c>
      <c r="M7" s="8"/>
      <c r="R7" s="19" t="s">
        <v>39</v>
      </c>
      <c r="S7" s="19"/>
      <c r="T7" s="19"/>
      <c r="U7" s="19"/>
      <c r="V7" s="19"/>
      <c r="W7" s="19"/>
      <c r="X7" s="19"/>
      <c r="Y7" s="19"/>
      <c r="Z7" s="19"/>
    </row>
    <row r="8" spans="1:26" x14ac:dyDescent="0.25">
      <c r="A8" s="4">
        <v>7</v>
      </c>
      <c r="B8" s="14"/>
      <c r="C8" s="6" t="s">
        <v>19</v>
      </c>
      <c r="D8" s="6" t="s">
        <v>14</v>
      </c>
      <c r="E8" s="6">
        <v>39059</v>
      </c>
      <c r="F8" s="6">
        <v>33564</v>
      </c>
      <c r="G8" s="6">
        <v>0</v>
      </c>
      <c r="H8" s="6" t="e">
        <f>[1]!Таблица32[[#This Row],[Сумма]]-[1]!Таблица32[[#This Row],[Закупка]]-[1]!Таблица32[[#This Row],[Монтаж]]</f>
        <v>#REF!</v>
      </c>
      <c r="I8" s="6">
        <v>39059</v>
      </c>
      <c r="J8" s="7">
        <f t="shared" si="0"/>
        <v>0</v>
      </c>
      <c r="K8" s="7" t="e">
        <f>[1]!Таблица32[[#This Row],[Закупка]]+[1]!Таблица32[[#This Row],[Монтаж]]</f>
        <v>#REF!</v>
      </c>
      <c r="L8" s="7" t="e">
        <f>[1]!Таблица32[[#This Row],[Закупка]]+[1]!Таблица32[[#This Row],[Монтаж]]-[1]!Таблица32[[#This Row],[Опл2]]</f>
        <v>#REF!</v>
      </c>
      <c r="M8" s="4"/>
      <c r="R8" s="16" t="s">
        <v>40</v>
      </c>
      <c r="S8" s="16"/>
      <c r="T8" s="16"/>
      <c r="U8" s="16"/>
      <c r="V8" s="16"/>
      <c r="W8" s="16"/>
      <c r="X8" s="16"/>
      <c r="Y8" s="16"/>
      <c r="Z8" s="16"/>
    </row>
    <row r="9" spans="1:26" x14ac:dyDescent="0.25">
      <c r="A9" s="8">
        <v>8</v>
      </c>
      <c r="B9" s="15"/>
      <c r="C9" s="10" t="s">
        <v>20</v>
      </c>
      <c r="D9" s="6" t="s">
        <v>14</v>
      </c>
      <c r="E9" s="10">
        <v>149490</v>
      </c>
      <c r="F9" s="10">
        <v>135900</v>
      </c>
      <c r="G9" s="10">
        <v>0</v>
      </c>
      <c r="H9" s="12" t="e">
        <f>[1]!Таблица32[[#This Row],[Сумма]]-[1]!Таблица32[[#This Row],[Закупка]]-[1]!Таблица32[[#This Row],[Монтаж]]</f>
        <v>#REF!</v>
      </c>
      <c r="I9" s="10">
        <v>149490</v>
      </c>
      <c r="J9" s="11">
        <f t="shared" si="0"/>
        <v>0</v>
      </c>
      <c r="K9" s="11" t="e">
        <f>[1]!Таблица32[[#This Row],[Закупка]]+[1]!Таблица32[[#This Row],[Монтаж]]</f>
        <v>#REF!</v>
      </c>
      <c r="L9" s="11" t="e">
        <f>[1]!Таблица32[[#This Row],[Закупка]]+[1]!Таблица32[[#This Row],[Монтаж]]-[1]!Таблица32[[#This Row],[Опл2]]</f>
        <v>#REF!</v>
      </c>
      <c r="M9" s="10"/>
      <c r="R9" s="19" t="s">
        <v>41</v>
      </c>
      <c r="S9" s="19"/>
      <c r="T9" s="19"/>
      <c r="U9" s="19"/>
      <c r="V9" s="19"/>
      <c r="W9" s="19"/>
      <c r="X9" s="19"/>
      <c r="Y9" s="19"/>
      <c r="Z9" s="19"/>
    </row>
    <row r="10" spans="1:26" x14ac:dyDescent="0.25">
      <c r="A10" s="4">
        <v>9</v>
      </c>
      <c r="B10" s="5"/>
      <c r="C10" s="6" t="s">
        <v>22</v>
      </c>
      <c r="D10" s="6" t="s">
        <v>14</v>
      </c>
      <c r="E10" s="6">
        <v>5850</v>
      </c>
      <c r="F10" s="6">
        <v>5044</v>
      </c>
      <c r="G10" s="6">
        <v>0</v>
      </c>
      <c r="H10" s="6" t="e">
        <f>[1]!Таблица32[[#This Row],[Сумма]]-[1]!Таблица32[[#This Row],[Закупка]]-[1]!Таблица32[[#This Row],[Монтаж]]</f>
        <v>#REF!</v>
      </c>
      <c r="I10" s="6">
        <v>5850</v>
      </c>
      <c r="J10" s="7">
        <f t="shared" si="0"/>
        <v>0</v>
      </c>
      <c r="K10" s="7" t="e">
        <f>[1]!Таблица32[[#This Row],[Закупка]]+[1]!Таблица32[[#This Row],[Монтаж]]</f>
        <v>#REF!</v>
      </c>
      <c r="L10" s="7" t="e">
        <f>[1]!Таблица32[[#This Row],[Закупка]]+[1]!Таблица32[[#This Row],[Монтаж]]-[1]!Таблица32[[#This Row],[Опл2]]</f>
        <v>#REF!</v>
      </c>
      <c r="M10" s="4"/>
      <c r="R10" s="16" t="s">
        <v>42</v>
      </c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8">
        <v>10</v>
      </c>
      <c r="B11" s="9"/>
      <c r="C11" s="10" t="s">
        <v>23</v>
      </c>
      <c r="D11" s="6" t="s">
        <v>14</v>
      </c>
      <c r="E11" s="16">
        <v>23891</v>
      </c>
      <c r="F11" s="13">
        <v>20725</v>
      </c>
      <c r="G11" s="16">
        <v>0</v>
      </c>
      <c r="H11" s="12" t="e">
        <f>[1]!Таблица32[[#This Row],[Сумма]]-[1]!Таблица32[[#This Row],[Закупка]]-[1]!Таблица32[[#This Row],[Монтаж]]</f>
        <v>#REF!</v>
      </c>
      <c r="I11" s="10">
        <v>23891</v>
      </c>
      <c r="J11" s="11">
        <f t="shared" si="0"/>
        <v>0</v>
      </c>
      <c r="K11" s="11" t="e">
        <f>[1]!Таблица32[[#This Row],[Закупка]]+[1]!Таблица32[[#This Row],[Монтаж]]</f>
        <v>#REF!</v>
      </c>
      <c r="L11" s="11" t="e">
        <f>[1]!Таблица32[[#This Row],[Закупка]]+[1]!Таблица32[[#This Row],[Монтаж]]-[1]!Таблица32[[#This Row],[Опл2]]</f>
        <v>#REF!</v>
      </c>
      <c r="M11" s="8"/>
      <c r="R11" s="19" t="s">
        <v>43</v>
      </c>
      <c r="S11" s="19"/>
      <c r="T11" s="19"/>
      <c r="U11" s="19"/>
      <c r="V11" s="19"/>
      <c r="W11" s="19"/>
      <c r="X11" s="19"/>
      <c r="Y11" s="19"/>
      <c r="Z11" s="19"/>
    </row>
    <row r="12" spans="1:26" x14ac:dyDescent="0.25">
      <c r="A12" s="4">
        <v>11</v>
      </c>
      <c r="B12" s="5"/>
      <c r="C12" s="6" t="s">
        <v>15</v>
      </c>
      <c r="D12" s="6" t="s">
        <v>14</v>
      </c>
      <c r="E12" s="6">
        <v>6192</v>
      </c>
      <c r="F12" s="6">
        <v>5357</v>
      </c>
      <c r="G12" s="6">
        <v>0</v>
      </c>
      <c r="H12" s="6" t="e">
        <f>[1]!Таблица32[[#This Row],[Сумма]]-[1]!Таблица32[[#This Row],[Закупка]]-[1]!Таблица32[[#This Row],[Монтаж]]</f>
        <v>#REF!</v>
      </c>
      <c r="I12" s="6">
        <v>6192</v>
      </c>
      <c r="J12" s="7">
        <f t="shared" si="0"/>
        <v>0</v>
      </c>
      <c r="K12" s="7" t="e">
        <f>[1]!Таблица32[[#This Row],[Закупка]]+[1]!Таблица32[[#This Row],[Монтаж]]</f>
        <v>#REF!</v>
      </c>
      <c r="L12" s="7" t="e">
        <f>[1]!Таблица32[[#This Row],[Закупка]]+[1]!Таблица32[[#This Row],[Монтаж]]-[1]!Таблица32[[#This Row],[Опл2]]</f>
        <v>#REF!</v>
      </c>
      <c r="M12" s="4"/>
      <c r="R12" s="25" t="s">
        <v>44</v>
      </c>
      <c r="S12" s="25"/>
      <c r="T12" s="25"/>
      <c r="U12" s="25"/>
      <c r="V12" s="25"/>
      <c r="W12" s="25"/>
      <c r="X12" s="25"/>
      <c r="Y12" s="25"/>
      <c r="Z12" s="25"/>
    </row>
    <row r="13" spans="1:26" x14ac:dyDescent="0.25">
      <c r="A13" s="8">
        <v>12</v>
      </c>
      <c r="B13" s="9"/>
      <c r="C13" s="10" t="s">
        <v>24</v>
      </c>
      <c r="D13" s="6" t="s">
        <v>14</v>
      </c>
      <c r="E13" s="10">
        <v>9745</v>
      </c>
      <c r="F13" s="10">
        <v>7742</v>
      </c>
      <c r="G13" s="10">
        <v>0</v>
      </c>
      <c r="H13" s="12" t="e">
        <f>[1]!Таблица32[[#This Row],[Сумма]]-[1]!Таблица32[[#This Row],[Закупка]]-[1]!Таблица32[[#This Row],[Монтаж]]</f>
        <v>#REF!</v>
      </c>
      <c r="I13" s="10">
        <v>9745</v>
      </c>
      <c r="J13" s="11">
        <f t="shared" si="0"/>
        <v>0</v>
      </c>
      <c r="K13" s="11" t="e">
        <f>[1]!Таблица32[[#This Row],[Закупка]]+[1]!Таблица32[[#This Row],[Монтаж]]</f>
        <v>#REF!</v>
      </c>
      <c r="L13" s="11" t="e">
        <f>[1]!Таблица32[[#This Row],[Закупка]]+[1]!Таблица32[[#This Row],[Монтаж]]-[1]!Таблица32[[#This Row],[Опл2]]</f>
        <v>#REF!</v>
      </c>
      <c r="M13" s="10"/>
      <c r="R13" s="26">
        <v>2016</v>
      </c>
      <c r="S13" s="1" t="s">
        <v>4</v>
      </c>
      <c r="T13" s="1" t="s">
        <v>5</v>
      </c>
      <c r="U13" s="1" t="s">
        <v>6</v>
      </c>
      <c r="V13" s="1" t="s">
        <v>7</v>
      </c>
      <c r="W13" s="1" t="s">
        <v>8</v>
      </c>
      <c r="X13" s="1" t="s">
        <v>9</v>
      </c>
      <c r="Y13" s="1" t="s">
        <v>10</v>
      </c>
      <c r="Z13" s="1" t="s">
        <v>11</v>
      </c>
    </row>
    <row r="14" spans="1:26" x14ac:dyDescent="0.25">
      <c r="A14" s="4">
        <v>13</v>
      </c>
      <c r="B14" s="5"/>
      <c r="C14" s="6" t="s">
        <v>18</v>
      </c>
      <c r="D14" s="6" t="s">
        <v>14</v>
      </c>
      <c r="E14" s="6">
        <v>10375</v>
      </c>
      <c r="F14" s="6">
        <v>9886</v>
      </c>
      <c r="G14" s="6">
        <v>0</v>
      </c>
      <c r="H14" s="6" t="e">
        <f>[1]!Таблица32[[#This Row],[Сумма]]-[1]!Таблица32[[#This Row],[Закупка]]-[1]!Таблица32[[#This Row],[Монтаж]]</f>
        <v>#REF!</v>
      </c>
      <c r="I14" s="6">
        <v>10375</v>
      </c>
      <c r="J14" s="7">
        <f t="shared" si="0"/>
        <v>0</v>
      </c>
      <c r="K14" s="7" t="e">
        <f>[1]!Таблица32[[#This Row],[Закупка]]+[1]!Таблица32[[#This Row],[Монтаж]]</f>
        <v>#REF!</v>
      </c>
      <c r="L14" s="7" t="e">
        <f>[1]!Таблица32[[#This Row],[Закупка]]+[1]!Таблица32[[#This Row],[Монтаж]]-[1]!Таблица32[[#This Row],[Опл2]]</f>
        <v>#REF!</v>
      </c>
      <c r="M14" s="6"/>
      <c r="R14" s="16" t="s">
        <v>45</v>
      </c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8">
        <v>14</v>
      </c>
      <c r="B15" s="9"/>
      <c r="C15" s="10" t="s">
        <v>18</v>
      </c>
      <c r="D15" s="6" t="s">
        <v>14</v>
      </c>
      <c r="E15" s="10">
        <v>19901</v>
      </c>
      <c r="F15" s="10">
        <v>16862</v>
      </c>
      <c r="G15" s="10">
        <v>0</v>
      </c>
      <c r="H15" s="10" t="e">
        <f>[1]!Таблица32[[#This Row],[Сумма]]-[1]!Таблица32[[#This Row],[Закупка]]-[1]!Таблица32[[#This Row],[Монтаж]]</f>
        <v>#REF!</v>
      </c>
      <c r="I15" s="10">
        <v>19901</v>
      </c>
      <c r="J15" s="11">
        <f t="shared" si="0"/>
        <v>0</v>
      </c>
      <c r="K15" s="11" t="e">
        <f>[1]!Таблица32[[#This Row],[Закупка]]+[1]!Таблица32[[#This Row],[Монтаж]]</f>
        <v>#REF!</v>
      </c>
      <c r="L15" s="11" t="e">
        <f>[1]!Таблица32[[#This Row],[Закупка]]+[1]!Таблица32[[#This Row],[Монтаж]]-[1]!Таблица32[[#This Row],[Опл2]]</f>
        <v>#REF!</v>
      </c>
      <c r="M15" s="10"/>
      <c r="R15" s="19" t="s">
        <v>46</v>
      </c>
      <c r="S15" s="19"/>
      <c r="T15" s="19"/>
      <c r="U15" s="19"/>
      <c r="V15" s="19"/>
      <c r="W15" s="19"/>
      <c r="X15" s="19"/>
      <c r="Y15" s="19"/>
      <c r="Z15" s="19"/>
    </row>
    <row r="16" spans="1:26" x14ac:dyDescent="0.25">
      <c r="A16" s="4">
        <v>15</v>
      </c>
      <c r="B16" s="5"/>
      <c r="C16" s="6" t="s">
        <v>25</v>
      </c>
      <c r="D16" s="6" t="s">
        <v>14</v>
      </c>
      <c r="E16" s="6">
        <v>18988</v>
      </c>
      <c r="F16" s="6">
        <v>12310</v>
      </c>
      <c r="G16" s="6">
        <v>3000</v>
      </c>
      <c r="H16" s="6" t="e">
        <f>[1]!Таблица32[[#This Row],[Сумма]]-[1]!Таблица32[[#This Row],[Закупка]]-[1]!Таблица32[[#This Row],[Монтаж]]</f>
        <v>#REF!</v>
      </c>
      <c r="I16" s="6">
        <v>18988</v>
      </c>
      <c r="J16" s="7">
        <f t="shared" si="0"/>
        <v>0</v>
      </c>
      <c r="K16" s="7" t="e">
        <f>[1]!Таблица32[[#This Row],[Закупка]]+[1]!Таблица32[[#This Row],[Монтаж]]</f>
        <v>#REF!</v>
      </c>
      <c r="L16" s="7" t="e">
        <f>[1]!Таблица32[[#This Row],[Закупка]]+[1]!Таблица32[[#This Row],[Монтаж]]-[1]!Таблица32[[#This Row],[Опл2]]</f>
        <v>#REF!</v>
      </c>
      <c r="M16" s="4" t="s">
        <v>26</v>
      </c>
      <c r="R16" s="16" t="s">
        <v>47</v>
      </c>
      <c r="S16" s="16"/>
      <c r="T16" s="27"/>
      <c r="U16" s="16"/>
      <c r="V16" s="16"/>
      <c r="W16" s="16"/>
      <c r="X16" s="16"/>
      <c r="Y16" s="16"/>
      <c r="Z16" s="16"/>
    </row>
    <row r="17" spans="1:26" x14ac:dyDescent="0.25">
      <c r="A17" s="8">
        <v>16</v>
      </c>
      <c r="B17" s="9"/>
      <c r="C17" s="10" t="s">
        <v>27</v>
      </c>
      <c r="D17" s="6" t="s">
        <v>14</v>
      </c>
      <c r="E17" s="10">
        <v>17620</v>
      </c>
      <c r="F17" s="10">
        <v>11137.71</v>
      </c>
      <c r="G17" s="10">
        <v>2300</v>
      </c>
      <c r="H17" s="10" t="e">
        <f>[1]!Таблица32[[#This Row],[Сумма]]-[1]!Таблица32[[#This Row],[Закупка]]-[1]!Таблица32[[#This Row],[Монтаж]]</f>
        <v>#REF!</v>
      </c>
      <c r="I17" s="10">
        <v>17620</v>
      </c>
      <c r="J17" s="11">
        <f t="shared" si="0"/>
        <v>0</v>
      </c>
      <c r="K17" s="11" t="e">
        <f>[1]!Таблица32[[#This Row],[Закупка]]+[1]!Таблица32[[#This Row],[Монтаж]]</f>
        <v>#REF!</v>
      </c>
      <c r="L17" s="11" t="e">
        <f>[1]!Таблица32[[#This Row],[Закупка]]+[1]!Таблица32[[#This Row],[Монтаж]]-[1]!Таблица32[[#This Row],[Опл2]]</f>
        <v>#REF!</v>
      </c>
      <c r="M17" s="8" t="s">
        <v>26</v>
      </c>
      <c r="R17" s="19" t="s">
        <v>35</v>
      </c>
      <c r="S17" s="19"/>
      <c r="T17" s="19"/>
      <c r="U17" s="19"/>
      <c r="V17" s="19"/>
      <c r="W17" s="19"/>
      <c r="X17" s="19"/>
      <c r="Y17" s="19"/>
      <c r="Z17" s="19"/>
    </row>
    <row r="18" spans="1:26" x14ac:dyDescent="0.25">
      <c r="A18" s="4">
        <v>17</v>
      </c>
      <c r="B18" s="5"/>
      <c r="C18" s="6" t="s">
        <v>28</v>
      </c>
      <c r="D18" s="6" t="s">
        <v>14</v>
      </c>
      <c r="E18" s="6">
        <v>13820</v>
      </c>
      <c r="F18" s="6">
        <v>11689</v>
      </c>
      <c r="G18" s="6">
        <v>0</v>
      </c>
      <c r="H18" s="6" t="e">
        <f>[1]!Таблица32[[#This Row],[Сумма]]-[1]!Таблица32[[#This Row],[Закупка]]-[1]!Таблица32[[#This Row],[Монтаж]]</f>
        <v>#REF!</v>
      </c>
      <c r="I18" s="6">
        <v>13820</v>
      </c>
      <c r="J18" s="7">
        <f t="shared" si="0"/>
        <v>0</v>
      </c>
      <c r="K18" s="7" t="e">
        <f>[1]!Таблица32[[#This Row],[Закупка]]+[1]!Таблица32[[#This Row],[Монтаж]]</f>
        <v>#REF!</v>
      </c>
      <c r="L18" s="7" t="e">
        <f>[1]!Таблица32[[#This Row],[Закупка]]+[1]!Таблица32[[#This Row],[Монтаж]]-[1]!Таблица32[[#This Row],[Опл2]]</f>
        <v>#REF!</v>
      </c>
      <c r="M18" s="4"/>
      <c r="R18" s="16" t="s">
        <v>36</v>
      </c>
      <c r="S18" s="16"/>
      <c r="T18" s="16"/>
      <c r="U18" s="16"/>
      <c r="V18" s="16"/>
      <c r="W18" s="16"/>
      <c r="X18" s="16"/>
      <c r="Y18" s="16"/>
      <c r="Z18" s="16"/>
    </row>
    <row r="19" spans="1:26" x14ac:dyDescent="0.25">
      <c r="A19" s="8">
        <v>18</v>
      </c>
      <c r="B19" s="9"/>
      <c r="C19" s="10" t="s">
        <v>29</v>
      </c>
      <c r="D19" s="6" t="s">
        <v>14</v>
      </c>
      <c r="E19" s="10">
        <v>7500</v>
      </c>
      <c r="F19" s="10">
        <v>6500</v>
      </c>
      <c r="G19" s="10">
        <v>0</v>
      </c>
      <c r="H19" s="10" t="e">
        <f>[1]!Таблица32[[#This Row],[Сумма]]-[1]!Таблица32[[#This Row],[Закупка]]-[1]!Таблица32[[#This Row],[Монтаж]]</f>
        <v>#REF!</v>
      </c>
      <c r="I19" s="10">
        <v>7500</v>
      </c>
      <c r="J19" s="11">
        <f t="shared" si="0"/>
        <v>0</v>
      </c>
      <c r="K19" s="11" t="e">
        <f>[1]!Таблица32[[#This Row],[Закупка]]+[1]!Таблица32[[#This Row],[Монтаж]]</f>
        <v>#REF!</v>
      </c>
      <c r="L19" s="11" t="e">
        <f>[1]!Таблица32[[#This Row],[Закупка]]+[1]!Таблица32[[#This Row],[Монтаж]]-[1]!Таблица32[[#This Row],[Опл2]]</f>
        <v>#REF!</v>
      </c>
      <c r="M19" s="10"/>
      <c r="R19" s="19" t="s">
        <v>37</v>
      </c>
      <c r="S19" s="19"/>
      <c r="T19" s="19"/>
      <c r="U19" s="19"/>
      <c r="V19" s="19"/>
      <c r="W19" s="19"/>
      <c r="X19" s="19"/>
      <c r="Y19" s="19"/>
      <c r="Z19" s="19"/>
    </row>
    <row r="20" spans="1:26" x14ac:dyDescent="0.25">
      <c r="A20" s="4">
        <v>19</v>
      </c>
      <c r="B20" s="5"/>
      <c r="C20" s="6" t="s">
        <v>19</v>
      </c>
      <c r="D20" s="6" t="s">
        <v>14</v>
      </c>
      <c r="E20" s="6">
        <v>18747</v>
      </c>
      <c r="F20" s="6">
        <v>17371</v>
      </c>
      <c r="G20" s="6">
        <v>0</v>
      </c>
      <c r="H20" s="6" t="e">
        <f>[1]!Таблица32[[#This Row],[Сумма]]-[1]!Таблица32[[#This Row],[Закупка]]-[1]!Таблица32[[#This Row],[Монтаж]]</f>
        <v>#REF!</v>
      </c>
      <c r="I20" s="6">
        <v>18747</v>
      </c>
      <c r="J20" s="7">
        <f t="shared" si="0"/>
        <v>0</v>
      </c>
      <c r="K20" s="7" t="e">
        <f>[1]!Таблица32[[#This Row],[Закупка]]+[1]!Таблица32[[#This Row],[Монтаж]]</f>
        <v>#REF!</v>
      </c>
      <c r="L20" s="7" t="e">
        <f>[1]!Таблица32[[#This Row],[Закупка]]+[1]!Таблица32[[#This Row],[Монтаж]]-[1]!Таблица32[[#This Row],[Опл2]]</f>
        <v>#REF!</v>
      </c>
      <c r="M20" s="4"/>
      <c r="R20" s="16" t="s">
        <v>38</v>
      </c>
      <c r="S20" s="16"/>
      <c r="T20" s="16"/>
      <c r="U20" s="16"/>
      <c r="V20" s="16"/>
      <c r="W20" s="16"/>
      <c r="X20" s="16"/>
      <c r="Y20" s="16"/>
      <c r="Z20" s="16"/>
    </row>
    <row r="21" spans="1:26" x14ac:dyDescent="0.25">
      <c r="A21" s="8">
        <v>20</v>
      </c>
      <c r="B21" s="9"/>
      <c r="C21" s="10" t="s">
        <v>30</v>
      </c>
      <c r="D21" s="6" t="s">
        <v>14</v>
      </c>
      <c r="E21" s="10">
        <v>26000</v>
      </c>
      <c r="F21" s="10">
        <v>16249.55</v>
      </c>
      <c r="G21" s="10">
        <v>5000</v>
      </c>
      <c r="H21" s="10" t="e">
        <f>[1]!Таблица32[[#This Row],[Сумма]]-[1]!Таблица32[[#This Row],[Закупка]]-[1]!Таблица32[[#This Row],[Монтаж]]</f>
        <v>#REF!</v>
      </c>
      <c r="I21" s="10">
        <v>26000</v>
      </c>
      <c r="J21" s="11">
        <f t="shared" si="0"/>
        <v>0</v>
      </c>
      <c r="K21" s="11" t="e">
        <f>[1]!Таблица32[[#This Row],[Закупка]]+[1]!Таблица32[[#This Row],[Монтаж]]</f>
        <v>#REF!</v>
      </c>
      <c r="L21" s="11" t="e">
        <f>[1]!Таблица32[[#This Row],[Закупка]]+[1]!Таблица32[[#This Row],[Монтаж]]-[1]!Таблица32[[#This Row],[Опл2]]</f>
        <v>#REF!</v>
      </c>
      <c r="M21" s="8" t="s">
        <v>26</v>
      </c>
      <c r="R21" s="19" t="s">
        <v>39</v>
      </c>
      <c r="S21" s="19"/>
      <c r="T21" s="19"/>
      <c r="U21" s="19"/>
      <c r="V21" s="19"/>
      <c r="W21" s="19"/>
      <c r="X21" s="19"/>
      <c r="Y21" s="19"/>
      <c r="Z21" s="19"/>
    </row>
    <row r="22" spans="1:26" x14ac:dyDescent="0.25">
      <c r="A22" s="4">
        <v>21</v>
      </c>
      <c r="B22" s="5"/>
      <c r="C22" s="6" t="s">
        <v>15</v>
      </c>
      <c r="D22" s="6" t="s">
        <v>14</v>
      </c>
      <c r="E22" s="6">
        <v>29129</v>
      </c>
      <c r="F22" s="6">
        <v>25779</v>
      </c>
      <c r="G22" s="6">
        <v>0</v>
      </c>
      <c r="H22" s="6" t="e">
        <f>[1]!Таблица32[[#This Row],[Сумма]]-[1]!Таблица32[[#This Row],[Закупка]]-[1]!Таблица32[[#This Row],[Монтаж]]</f>
        <v>#REF!</v>
      </c>
      <c r="I22" s="6">
        <v>29129</v>
      </c>
      <c r="J22" s="7">
        <f t="shared" si="0"/>
        <v>0</v>
      </c>
      <c r="K22" s="7" t="e">
        <f>[1]!Таблица32[[#This Row],[Закупка]]+[1]!Таблица32[[#This Row],[Монтаж]]</f>
        <v>#REF!</v>
      </c>
      <c r="L22" s="7" t="e">
        <f>[1]!Таблица32[[#This Row],[Закупка]]+[1]!Таблица32[[#This Row],[Монтаж]]-[1]!Таблица32[[#This Row],[Опл2]]</f>
        <v>#REF!</v>
      </c>
      <c r="M22" s="6"/>
      <c r="R22" s="16" t="s">
        <v>40</v>
      </c>
      <c r="S22" s="16"/>
      <c r="T22" s="16"/>
      <c r="U22" s="16"/>
      <c r="V22" s="16"/>
      <c r="W22" s="16"/>
      <c r="X22" s="16"/>
      <c r="Y22" s="16"/>
      <c r="Z22" s="16"/>
    </row>
    <row r="23" spans="1:26" x14ac:dyDescent="0.25">
      <c r="A23" s="8">
        <v>22</v>
      </c>
      <c r="B23" s="9"/>
      <c r="C23" s="10" t="s">
        <v>29</v>
      </c>
      <c r="D23" s="6" t="s">
        <v>14</v>
      </c>
      <c r="E23" s="10">
        <v>2000</v>
      </c>
      <c r="F23" s="10">
        <v>2000</v>
      </c>
      <c r="G23" s="10">
        <v>0</v>
      </c>
      <c r="H23" s="10" t="e">
        <f>[1]!Таблица32[[#This Row],[Сумма]]-[1]!Таблица32[[#This Row],[Закупка]]-[1]!Таблица32[[#This Row],[Монтаж]]</f>
        <v>#REF!</v>
      </c>
      <c r="I23" s="10">
        <v>2000</v>
      </c>
      <c r="J23" s="11">
        <f t="shared" si="0"/>
        <v>0</v>
      </c>
      <c r="K23" s="11" t="e">
        <f>[1]!Таблица32[[#This Row],[Закупка]]+[1]!Таблица32[[#This Row],[Монтаж]]</f>
        <v>#REF!</v>
      </c>
      <c r="L23" s="11" t="e">
        <f>[1]!Таблица32[[#This Row],[Закупка]]+[1]!Таблица32[[#This Row],[Монтаж]]-[1]!Таблица32[[#This Row],[Опл2]]</f>
        <v>#REF!</v>
      </c>
      <c r="M23" s="8" t="s">
        <v>26</v>
      </c>
      <c r="R23" s="19" t="s">
        <v>41</v>
      </c>
      <c r="S23" s="19"/>
      <c r="T23" s="19"/>
      <c r="U23" s="19"/>
      <c r="V23" s="19"/>
      <c r="W23" s="19"/>
      <c r="X23" s="19"/>
      <c r="Y23" s="19"/>
      <c r="Z23" s="19"/>
    </row>
    <row r="24" spans="1:26" x14ac:dyDescent="0.25">
      <c r="A24" s="4">
        <v>23</v>
      </c>
      <c r="B24" s="5"/>
      <c r="C24" s="6" t="s">
        <v>18</v>
      </c>
      <c r="D24" s="6" t="s">
        <v>14</v>
      </c>
      <c r="E24" s="6">
        <v>15180</v>
      </c>
      <c r="F24" s="6">
        <v>13800</v>
      </c>
      <c r="G24" s="6">
        <v>0</v>
      </c>
      <c r="H24" s="6" t="e">
        <f>[1]!Таблица32[[#This Row],[Сумма]]-[1]!Таблица32[[#This Row],[Закупка]]-[1]!Таблица32[[#This Row],[Монтаж]]</f>
        <v>#REF!</v>
      </c>
      <c r="I24" s="6">
        <v>15180</v>
      </c>
      <c r="J24" s="7">
        <f t="shared" si="0"/>
        <v>0</v>
      </c>
      <c r="K24" s="7" t="e">
        <f>[1]!Таблица32[[#This Row],[Закупка]]+[1]!Таблица32[[#This Row],[Монтаж]]</f>
        <v>#REF!</v>
      </c>
      <c r="L24" s="7" t="e">
        <f>[1]!Таблица32[[#This Row],[Закупка]]+[1]!Таблица32[[#This Row],[Монтаж]]-[1]!Таблица32[[#This Row],[Опл2]]</f>
        <v>#REF!</v>
      </c>
      <c r="M24" s="4"/>
      <c r="R24" s="16" t="s">
        <v>42</v>
      </c>
      <c r="S24" s="16"/>
      <c r="T24" s="16"/>
      <c r="U24" s="16"/>
      <c r="V24" s="16"/>
      <c r="W24" s="16"/>
      <c r="X24" s="16"/>
      <c r="Y24" s="16"/>
      <c r="Z24" s="16"/>
    </row>
    <row r="25" spans="1:26" x14ac:dyDescent="0.25">
      <c r="A25" s="8">
        <v>24</v>
      </c>
      <c r="B25" s="9"/>
      <c r="C25" s="10" t="s">
        <v>31</v>
      </c>
      <c r="D25" s="6" t="s">
        <v>14</v>
      </c>
      <c r="E25" s="10">
        <v>34370</v>
      </c>
      <c r="F25" s="10">
        <v>18164.330000000002</v>
      </c>
      <c r="G25" s="17">
        <v>5000</v>
      </c>
      <c r="H25" s="10" t="e">
        <f>[1]!Таблица32[[#This Row],[Сумма]]-[1]!Таблица32[[#This Row],[Закупка]]-[1]!Таблица32[[#This Row],[Монтаж]]</f>
        <v>#REF!</v>
      </c>
      <c r="I25" s="10">
        <v>34370</v>
      </c>
      <c r="J25" s="11">
        <f t="shared" si="0"/>
        <v>0</v>
      </c>
      <c r="K25" s="11" t="e">
        <f>[1]!Таблица32[[#This Row],[Закупка]]+[1]!Таблица32[[#This Row],[Монтаж]]</f>
        <v>#REF!</v>
      </c>
      <c r="L25" s="11" t="e">
        <f>[1]!Таблица32[[#This Row],[Закупка]]+[1]!Таблица32[[#This Row],[Монтаж]]-[1]!Таблица32[[#This Row],[Опл2]]</f>
        <v>#REF!</v>
      </c>
      <c r="M25" s="8" t="s">
        <v>26</v>
      </c>
      <c r="R25" s="19" t="s">
        <v>43</v>
      </c>
      <c r="S25" s="19"/>
      <c r="T25" s="19"/>
      <c r="U25" s="19"/>
      <c r="V25" s="19"/>
      <c r="W25" s="19"/>
      <c r="X25" s="19"/>
      <c r="Y25" s="19"/>
      <c r="Z25" s="19"/>
    </row>
    <row r="26" spans="1:26" x14ac:dyDescent="0.25">
      <c r="A26" s="4">
        <v>25</v>
      </c>
      <c r="B26" s="5"/>
      <c r="C26" s="6" t="s">
        <v>32</v>
      </c>
      <c r="D26" s="6" t="s">
        <v>14</v>
      </c>
      <c r="E26" s="6">
        <v>25707</v>
      </c>
      <c r="F26" s="6">
        <v>17664</v>
      </c>
      <c r="G26" s="6">
        <v>0</v>
      </c>
      <c r="H26" s="6" t="e">
        <f>[1]!Таблица32[[#This Row],[Сумма]]-[1]!Таблица32[[#This Row],[Закупка]]-[1]!Таблица32[[#This Row],[Монтаж]]</f>
        <v>#REF!</v>
      </c>
      <c r="I26" s="6">
        <v>25707</v>
      </c>
      <c r="J26" s="7">
        <f t="shared" si="0"/>
        <v>0</v>
      </c>
      <c r="K26" s="7" t="e">
        <f>[1]!Таблица32[[#This Row],[Закупка]]+[1]!Таблица32[[#This Row],[Монтаж]]</f>
        <v>#REF!</v>
      </c>
      <c r="L26" s="7" t="e">
        <f>[1]!Таблица32[[#This Row],[Закупка]]+[1]!Таблица32[[#This Row],[Монтаж]]-[1]!Таблица32[[#This Row],[Опл2]]</f>
        <v>#REF!</v>
      </c>
      <c r="M26" s="6"/>
      <c r="R26" s="25" t="s">
        <v>44</v>
      </c>
      <c r="S26" s="25"/>
      <c r="T26" s="25"/>
      <c r="U26" s="25"/>
      <c r="V26" s="25"/>
      <c r="W26" s="25"/>
      <c r="X26" s="25"/>
      <c r="Y26" s="25"/>
      <c r="Z26" s="25"/>
    </row>
    <row r="27" spans="1:26" x14ac:dyDescent="0.25">
      <c r="A27" s="8">
        <v>60</v>
      </c>
      <c r="B27" s="33"/>
      <c r="C27" s="32" t="s">
        <v>36</v>
      </c>
      <c r="D27" s="32"/>
      <c r="E27" s="20">
        <v>722359</v>
      </c>
      <c r="F27" s="20">
        <v>589364.95000000007</v>
      </c>
      <c r="G27" s="20">
        <v>38700</v>
      </c>
      <c r="H27" s="20">
        <v>7668</v>
      </c>
      <c r="I27" s="20">
        <v>722359</v>
      </c>
      <c r="J27" s="20">
        <v>0</v>
      </c>
      <c r="K27" s="34">
        <v>51872</v>
      </c>
      <c r="L27" s="34">
        <v>0</v>
      </c>
      <c r="M27" s="20"/>
      <c r="R27" s="35"/>
      <c r="S27" s="35"/>
      <c r="T27" s="35"/>
      <c r="U27" s="35"/>
      <c r="V27" s="35"/>
      <c r="W27" s="35"/>
      <c r="X27" s="35"/>
      <c r="Y27" s="35"/>
      <c r="Z27" s="35"/>
    </row>
    <row r="28" spans="1:26" x14ac:dyDescent="0.25">
      <c r="A28" s="8">
        <v>26</v>
      </c>
      <c r="B28" s="8"/>
      <c r="C28" s="10" t="s">
        <v>33</v>
      </c>
      <c r="D28" s="6" t="s">
        <v>14</v>
      </c>
      <c r="E28" s="10">
        <v>12620</v>
      </c>
      <c r="F28" s="10">
        <v>9770</v>
      </c>
      <c r="G28" s="10">
        <v>0</v>
      </c>
      <c r="H28" s="10" t="e">
        <f>[1]!Таблица32[[#This Row],[Сумма]]-[1]!Таблица32[[#This Row],[Закупка]]-[1]!Таблица32[[#This Row],[Монтаж]]</f>
        <v>#REF!</v>
      </c>
      <c r="I28" s="10">
        <v>12620</v>
      </c>
      <c r="J28" s="10">
        <f t="shared" si="0"/>
        <v>0</v>
      </c>
      <c r="K28" s="10" t="e">
        <f>[1]!Таблица32[[#This Row],[Закупка]]+[1]!Таблица32[[#This Row],[Монтаж]]</f>
        <v>#REF!</v>
      </c>
      <c r="L28" s="10" t="e">
        <f>[1]!Таблица32[[#This Row],[Закупка]]+[1]!Таблица32[[#This Row],[Монтаж]]-[1]!Таблица32[[#This Row],[Опл2]]</f>
        <v>#REF!</v>
      </c>
      <c r="M28" s="10"/>
    </row>
    <row r="29" spans="1:26" x14ac:dyDescent="0.25">
      <c r="A29" s="8">
        <v>27</v>
      </c>
      <c r="B29" s="33"/>
      <c r="C29" s="6" t="s">
        <v>20</v>
      </c>
      <c r="D29" s="6" t="s">
        <v>21</v>
      </c>
      <c r="E29" s="6">
        <v>117890</v>
      </c>
      <c r="F29" s="6">
        <v>107000</v>
      </c>
      <c r="G29" s="6">
        <v>0</v>
      </c>
      <c r="H29" s="28" t="e">
        <f>[1]!Таблица32[[#This Row],[Сумма]]-[1]!Таблица32[[#This Row],[Закупка]]-[1]!Таблица32[[#This Row],[Монтаж]]</f>
        <v>#REF!</v>
      </c>
      <c r="I29" s="6">
        <v>117890</v>
      </c>
      <c r="J29" s="28">
        <f t="shared" si="0"/>
        <v>0</v>
      </c>
      <c r="K29" s="6" t="e">
        <f>[1]!Таблица32[[#This Row],[Закупка]]+[1]!Таблица32[[#This Row],[Монтаж]]</f>
        <v>#REF!</v>
      </c>
      <c r="L29" s="6" t="e">
        <f>[1]!Таблица32[[#This Row],[Закупка]]+[1]!Таблица32[[#This Row],[Монтаж]]-[1]!Таблица32[[#This Row],[Опл2]]</f>
        <v>#REF!</v>
      </c>
      <c r="M29" s="6"/>
    </row>
    <row r="30" spans="1:26" x14ac:dyDescent="0.25">
      <c r="A30" s="4">
        <v>28</v>
      </c>
      <c r="B30" s="33"/>
      <c r="C30" s="29" t="s">
        <v>19</v>
      </c>
      <c r="D30" s="6" t="s">
        <v>21</v>
      </c>
      <c r="E30" s="10">
        <v>41700</v>
      </c>
      <c r="F30" s="10">
        <v>36800</v>
      </c>
      <c r="G30" s="10">
        <v>0</v>
      </c>
      <c r="H30" s="30" t="e">
        <f>[1]!Таблица32[[#This Row],[Сумма]]-[1]!Таблица32[[#This Row],[Закупка]]-[1]!Таблица32[[#This Row],[Монтаж]]</f>
        <v>#REF!</v>
      </c>
      <c r="I30" s="10">
        <v>41700</v>
      </c>
      <c r="J30" s="30">
        <f t="shared" si="0"/>
        <v>0</v>
      </c>
      <c r="K30" s="10" t="e">
        <f>[1]!Таблица32[[#This Row],[Закупка]]+[1]!Таблица32[[#This Row],[Монтаж]]</f>
        <v>#REF!</v>
      </c>
      <c r="L30" s="10" t="e">
        <f>[1]!Таблица32[[#This Row],[Закупка]]+[1]!Таблица32[[#This Row],[Монтаж]]-[1]!Таблица32[[#This Row],[Опл2]]</f>
        <v>#REF!</v>
      </c>
      <c r="M30" s="10"/>
    </row>
    <row r="31" spans="1:26" x14ac:dyDescent="0.25">
      <c r="A31" s="8">
        <v>29</v>
      </c>
      <c r="B31" s="33"/>
      <c r="C31" s="31" t="s">
        <v>48</v>
      </c>
      <c r="D31" s="6" t="s">
        <v>21</v>
      </c>
      <c r="E31" s="6">
        <v>30940</v>
      </c>
      <c r="F31" s="6">
        <v>20151.2</v>
      </c>
      <c r="G31" s="6">
        <v>4000</v>
      </c>
      <c r="H31" s="28" t="e">
        <f>[1]!Таблица32[[#This Row],[Сумма]]-[1]!Таблица32[[#This Row],[Закупка]]-[1]!Таблица32[[#This Row],[Монтаж]]</f>
        <v>#REF!</v>
      </c>
      <c r="I31" s="6">
        <v>30940</v>
      </c>
      <c r="J31" s="28">
        <f t="shared" si="0"/>
        <v>0</v>
      </c>
      <c r="K31" s="6" t="e">
        <f>[1]!Таблица32[[#This Row],[Закупка]]+[1]!Таблица32[[#This Row],[Монтаж]]</f>
        <v>#REF!</v>
      </c>
      <c r="L31" s="6" t="e">
        <f>[1]!Таблица32[[#This Row],[Закупка]]+[1]!Таблица32[[#This Row],[Монтаж]]-[1]!Таблица32[[#This Row],[Опл2]]</f>
        <v>#REF!</v>
      </c>
      <c r="M31" s="6"/>
    </row>
    <row r="32" spans="1:26" x14ac:dyDescent="0.25">
      <c r="A32" s="8">
        <v>30</v>
      </c>
      <c r="B32" s="33"/>
      <c r="C32" s="29" t="s">
        <v>49</v>
      </c>
      <c r="D32" s="6" t="s">
        <v>21</v>
      </c>
      <c r="E32" s="10"/>
      <c r="F32" s="10"/>
      <c r="G32" s="10"/>
      <c r="H32" s="30" t="e">
        <f>[1]!Таблица32[[#This Row],[Сумма]]-[1]!Таблица32[[#This Row],[Закупка]]-[1]!Таблица32[[#This Row],[Монтаж]]</f>
        <v>#REF!</v>
      </c>
      <c r="I32" s="10"/>
      <c r="J32" s="30">
        <f t="shared" si="0"/>
        <v>0</v>
      </c>
      <c r="K32" s="10" t="e">
        <f>[1]!Таблица32[[#This Row],[Закупка]]+[1]!Таблица32[[#This Row],[Монтаж]]</f>
        <v>#REF!</v>
      </c>
      <c r="L32" s="10" t="e">
        <f>[1]!Таблица32[[#This Row],[Закупка]]+[1]!Таблица32[[#This Row],[Монтаж]]-[1]!Таблица32[[#This Row],[Опл2]]</f>
        <v>#REF!</v>
      </c>
      <c r="M32" s="10"/>
    </row>
    <row r="33" spans="1:13" x14ac:dyDescent="0.25">
      <c r="A33" s="4">
        <v>31</v>
      </c>
      <c r="B33" s="33"/>
      <c r="C33" s="31" t="s">
        <v>19</v>
      </c>
      <c r="D33" s="6" t="s">
        <v>21</v>
      </c>
      <c r="E33" s="6">
        <v>1500</v>
      </c>
      <c r="F33" s="6">
        <v>924</v>
      </c>
      <c r="G33" s="6">
        <v>0</v>
      </c>
      <c r="H33" s="28" t="e">
        <f>[1]!Таблица32[[#This Row],[Сумма]]-[1]!Таблица32[[#This Row],[Закупка]]-[1]!Таблица32[[#This Row],[Монтаж]]</f>
        <v>#REF!</v>
      </c>
      <c r="I33" s="6">
        <v>1500</v>
      </c>
      <c r="J33" s="28">
        <f t="shared" si="0"/>
        <v>0</v>
      </c>
      <c r="K33" s="6" t="e">
        <f>[1]!Таблица32[[#This Row],[Закупка]]+[1]!Таблица32[[#This Row],[Монтаж]]</f>
        <v>#REF!</v>
      </c>
      <c r="L33" s="6" t="e">
        <f>[1]!Таблица32[[#This Row],[Закупка]]+[1]!Таблица32[[#This Row],[Монтаж]]-[1]!Таблица32[[#This Row],[Опл2]]</f>
        <v>#REF!</v>
      </c>
      <c r="M33" s="6"/>
    </row>
    <row r="34" spans="1:13" x14ac:dyDescent="0.25">
      <c r="A34" s="8">
        <v>32</v>
      </c>
      <c r="B34" s="33"/>
      <c r="C34" s="29" t="s">
        <v>22</v>
      </c>
      <c r="D34" s="6" t="s">
        <v>21</v>
      </c>
      <c r="E34" s="10">
        <v>6301</v>
      </c>
      <c r="F34" s="10">
        <v>5726</v>
      </c>
      <c r="G34" s="10">
        <v>0</v>
      </c>
      <c r="H34" s="30" t="e">
        <f>[1]!Таблица32[[#This Row],[Сумма]]-[1]!Таблица32[[#This Row],[Закупка]]-[1]!Таблица32[[#This Row],[Монтаж]]</f>
        <v>#REF!</v>
      </c>
      <c r="I34" s="10">
        <v>6301</v>
      </c>
      <c r="J34" s="30">
        <f t="shared" si="0"/>
        <v>0</v>
      </c>
      <c r="K34" s="10" t="e">
        <f>[1]!Таблица32[[#This Row],[Закупка]]+[1]!Таблица32[[#This Row],[Монтаж]]</f>
        <v>#REF!</v>
      </c>
      <c r="L34" s="10" t="e">
        <f>[1]!Таблица32[[#This Row],[Закупка]]+[1]!Таблица32[[#This Row],[Монтаж]]-[1]!Таблица32[[#This Row],[Опл2]]</f>
        <v>#REF!</v>
      </c>
      <c r="M34" s="10"/>
    </row>
    <row r="35" spans="1:13" x14ac:dyDescent="0.25">
      <c r="A35" s="8">
        <v>33</v>
      </c>
      <c r="B35" s="33"/>
      <c r="C35" s="31" t="s">
        <v>32</v>
      </c>
      <c r="D35" s="6" t="s">
        <v>21</v>
      </c>
      <c r="E35" s="6">
        <v>8085</v>
      </c>
      <c r="F35" s="6">
        <v>5243</v>
      </c>
      <c r="G35" s="6">
        <v>0</v>
      </c>
      <c r="H35" s="28" t="e">
        <f>[1]!Таблица32[[#This Row],[Сумма]]-[1]!Таблица32[[#This Row],[Закупка]]-[1]!Таблица32[[#This Row],[Монтаж]]</f>
        <v>#REF!</v>
      </c>
      <c r="I35" s="6">
        <v>8085</v>
      </c>
      <c r="J35" s="28">
        <f t="shared" si="0"/>
        <v>0</v>
      </c>
      <c r="K35" s="6" t="e">
        <f>[1]!Таблица32[[#This Row],[Закупка]]+[1]!Таблица32[[#This Row],[Монтаж]]</f>
        <v>#REF!</v>
      </c>
      <c r="L35" s="6" t="e">
        <f>[1]!Таблица32[[#This Row],[Закупка]]+[1]!Таблица32[[#This Row],[Монтаж]]-[1]!Таблица32[[#This Row],[Опл2]]</f>
        <v>#REF!</v>
      </c>
      <c r="M35" s="6"/>
    </row>
    <row r="36" spans="1:13" x14ac:dyDescent="0.25">
      <c r="A36" s="4">
        <v>34</v>
      </c>
      <c r="B36" s="33"/>
      <c r="C36" s="29" t="s">
        <v>15</v>
      </c>
      <c r="D36" s="6" t="s">
        <v>21</v>
      </c>
      <c r="E36" s="10">
        <v>47593</v>
      </c>
      <c r="F36" s="10">
        <v>42755</v>
      </c>
      <c r="G36" s="10">
        <v>0</v>
      </c>
      <c r="H36" s="30" t="e">
        <f>[1]!Таблица32[[#This Row],[Сумма]]-[1]!Таблица32[[#This Row],[Закупка]]-[1]!Таблица32[[#This Row],[Монтаж]]</f>
        <v>#REF!</v>
      </c>
      <c r="I36" s="10">
        <v>47593</v>
      </c>
      <c r="J36" s="30">
        <f t="shared" si="0"/>
        <v>0</v>
      </c>
      <c r="K36" s="10" t="e">
        <f>[1]!Таблица32[[#This Row],[Закупка]]+[1]!Таблица32[[#This Row],[Монтаж]]</f>
        <v>#REF!</v>
      </c>
      <c r="L36" s="10" t="e">
        <f>[1]!Таблица32[[#This Row],[Закупка]]+[1]!Таблица32[[#This Row],[Монтаж]]-[1]!Таблица32[[#This Row],[Опл2]]</f>
        <v>#REF!</v>
      </c>
      <c r="M36" s="10"/>
    </row>
    <row r="37" spans="1:13" x14ac:dyDescent="0.25">
      <c r="A37" s="8">
        <v>35</v>
      </c>
      <c r="B37" s="33"/>
      <c r="C37" s="31" t="s">
        <v>50</v>
      </c>
      <c r="D37" s="6" t="s">
        <v>21</v>
      </c>
      <c r="E37" s="6">
        <v>6532</v>
      </c>
      <c r="F37" s="6">
        <v>5426</v>
      </c>
      <c r="G37" s="6">
        <v>0</v>
      </c>
      <c r="H37" s="28" t="e">
        <f>[1]!Таблица32[[#This Row],[Сумма]]-[1]!Таблица32[[#This Row],[Закупка]]-[1]!Таблица32[[#This Row],[Монтаж]]</f>
        <v>#REF!</v>
      </c>
      <c r="I37" s="6">
        <v>6532</v>
      </c>
      <c r="J37" s="28">
        <f t="shared" si="0"/>
        <v>0</v>
      </c>
      <c r="K37" s="6" t="e">
        <f>[1]!Таблица32[[#This Row],[Закупка]]+[1]!Таблица32[[#This Row],[Монтаж]]</f>
        <v>#REF!</v>
      </c>
      <c r="L37" s="6" t="e">
        <f>[1]!Таблица32[[#This Row],[Закупка]]+[1]!Таблица32[[#This Row],[Монтаж]]-[1]!Таблица32[[#This Row],[Опл2]]</f>
        <v>#REF!</v>
      </c>
      <c r="M37" s="6"/>
    </row>
    <row r="38" spans="1:13" x14ac:dyDescent="0.25">
      <c r="A38" s="8">
        <v>36</v>
      </c>
      <c r="B38" s="33"/>
      <c r="C38" s="29" t="s">
        <v>51</v>
      </c>
      <c r="D38" s="6" t="s">
        <v>21</v>
      </c>
      <c r="E38" s="10">
        <v>31082</v>
      </c>
      <c r="F38" s="10">
        <v>25532</v>
      </c>
      <c r="G38" s="10">
        <v>0</v>
      </c>
      <c r="H38" s="30" t="e">
        <f>[1]!Таблица32[[#This Row],[Сумма]]-[1]!Таблица32[[#This Row],[Закупка]]-[1]!Таблица32[[#This Row],[Монтаж]]</f>
        <v>#REF!</v>
      </c>
      <c r="I38" s="10">
        <v>31082</v>
      </c>
      <c r="J38" s="30">
        <f t="shared" si="0"/>
        <v>0</v>
      </c>
      <c r="K38" s="10" t="e">
        <f>[1]!Таблица32[[#This Row],[Закупка]]+[1]!Таблица32[[#This Row],[Монтаж]]</f>
        <v>#REF!</v>
      </c>
      <c r="L38" s="10" t="e">
        <f>[1]!Таблица32[[#This Row],[Закупка]]+[1]!Таблица32[[#This Row],[Монтаж]]-[1]!Таблица32[[#This Row],[Опл2]]</f>
        <v>#REF!</v>
      </c>
      <c r="M38" s="10"/>
    </row>
    <row r="39" spans="1:13" x14ac:dyDescent="0.25">
      <c r="A39" s="4">
        <v>37</v>
      </c>
      <c r="B39" s="33"/>
      <c r="C39" s="31" t="s">
        <v>52</v>
      </c>
      <c r="D39" s="6" t="s">
        <v>21</v>
      </c>
      <c r="E39" s="6">
        <v>1380</v>
      </c>
      <c r="F39" s="6">
        <v>1149</v>
      </c>
      <c r="G39" s="6">
        <v>0</v>
      </c>
      <c r="H39" s="28" t="e">
        <f>[1]!Таблица32[[#This Row],[Сумма]]-[1]!Таблица32[[#This Row],[Закупка]]-[1]!Таблица32[[#This Row],[Монтаж]]</f>
        <v>#REF!</v>
      </c>
      <c r="I39" s="6">
        <v>1380</v>
      </c>
      <c r="J39" s="28">
        <f t="shared" si="0"/>
        <v>0</v>
      </c>
      <c r="K39" s="6" t="e">
        <f>[1]!Таблица32[[#This Row],[Закупка]]+[1]!Таблица32[[#This Row],[Монтаж]]</f>
        <v>#REF!</v>
      </c>
      <c r="L39" s="6" t="e">
        <f>[1]!Таблица32[[#This Row],[Закупка]]+[1]!Таблица32[[#This Row],[Монтаж]]-[1]!Таблица32[[#This Row],[Опл2]]</f>
        <v>#REF!</v>
      </c>
      <c r="M39" s="6"/>
    </row>
    <row r="40" spans="1:13" x14ac:dyDescent="0.25">
      <c r="A40" s="8">
        <v>38</v>
      </c>
      <c r="B40" s="33"/>
      <c r="C40" s="29" t="s">
        <v>53</v>
      </c>
      <c r="D40" s="6" t="s">
        <v>21</v>
      </c>
      <c r="E40" s="10">
        <v>13100</v>
      </c>
      <c r="F40" s="10">
        <v>11265</v>
      </c>
      <c r="G40" s="10">
        <v>0</v>
      </c>
      <c r="H40" s="30" t="e">
        <f>[1]!Таблица32[[#This Row],[Сумма]]-[1]!Таблица32[[#This Row],[Закупка]]-[1]!Таблица32[[#This Row],[Монтаж]]</f>
        <v>#REF!</v>
      </c>
      <c r="I40" s="10">
        <v>13100</v>
      </c>
      <c r="J40" s="30">
        <f t="shared" si="0"/>
        <v>0</v>
      </c>
      <c r="K40" s="10" t="e">
        <f>[1]!Таблица32[[#This Row],[Закупка]]+[1]!Таблица32[[#This Row],[Монтаж]]</f>
        <v>#REF!</v>
      </c>
      <c r="L40" s="10" t="e">
        <f>[1]!Таблица32[[#This Row],[Закупка]]+[1]!Таблица32[[#This Row],[Монтаж]]-[1]!Таблица32[[#This Row],[Опл2]]</f>
        <v>#REF!</v>
      </c>
      <c r="M40" s="10"/>
    </row>
    <row r="41" spans="1:13" x14ac:dyDescent="0.25">
      <c r="A41" s="8">
        <v>39</v>
      </c>
      <c r="B41" s="33"/>
      <c r="C41" s="31" t="s">
        <v>53</v>
      </c>
      <c r="D41" s="6" t="s">
        <v>21</v>
      </c>
      <c r="E41" s="6">
        <v>36500</v>
      </c>
      <c r="F41" s="6">
        <v>30100</v>
      </c>
      <c r="G41" s="6">
        <v>0</v>
      </c>
      <c r="H41" s="28" t="e">
        <f>[1]!Таблица32[[#This Row],[Сумма]]-[1]!Таблица32[[#This Row],[Закупка]]-[1]!Таблица32[[#This Row],[Монтаж]]</f>
        <v>#REF!</v>
      </c>
      <c r="I41" s="6">
        <v>36500</v>
      </c>
      <c r="J41" s="28">
        <f t="shared" si="0"/>
        <v>0</v>
      </c>
      <c r="K41" s="6" t="e">
        <f>[1]!Таблица32[[#This Row],[Закупка]]+[1]!Таблица32[[#This Row],[Монтаж]]</f>
        <v>#REF!</v>
      </c>
      <c r="L41" s="6" t="e">
        <f>[1]!Таблица32[[#This Row],[Закупка]]+[1]!Таблица32[[#This Row],[Монтаж]]-[1]!Таблица32[[#This Row],[Опл2]]</f>
        <v>#REF!</v>
      </c>
      <c r="M41" s="6"/>
    </row>
    <row r="42" spans="1:13" x14ac:dyDescent="0.25">
      <c r="A42" s="4">
        <v>40</v>
      </c>
      <c r="B42" s="33"/>
      <c r="C42" s="29" t="s">
        <v>54</v>
      </c>
      <c r="D42" s="6" t="s">
        <v>21</v>
      </c>
      <c r="E42" s="10">
        <v>53620</v>
      </c>
      <c r="F42" s="10">
        <v>44823.3</v>
      </c>
      <c r="G42" s="10">
        <v>6900</v>
      </c>
      <c r="H42" s="30" t="e">
        <f>[1]!Таблица32[[#This Row],[Сумма]]-[1]!Таблица32[[#This Row],[Закупка]]-[1]!Таблица32[[#This Row],[Монтаж]]</f>
        <v>#REF!</v>
      </c>
      <c r="I42" s="10">
        <v>53620</v>
      </c>
      <c r="J42" s="30">
        <f t="shared" si="0"/>
        <v>0</v>
      </c>
      <c r="K42" s="10" t="e">
        <f>[1]!Таблица32[[#This Row],[Закупка]]+[1]!Таблица32[[#This Row],[Монтаж]]</f>
        <v>#REF!</v>
      </c>
      <c r="L42" s="10" t="e">
        <f>[1]!Таблица32[[#This Row],[Закупка]]+[1]!Таблица32[[#This Row],[Монтаж]]-[1]!Таблица32[[#This Row],[Опл2]]</f>
        <v>#REF!</v>
      </c>
      <c r="M42" s="10"/>
    </row>
    <row r="43" spans="1:13" x14ac:dyDescent="0.25">
      <c r="A43" s="8">
        <v>41</v>
      </c>
      <c r="B43" s="33"/>
      <c r="C43" s="31" t="s">
        <v>54</v>
      </c>
      <c r="D43" s="6" t="s">
        <v>21</v>
      </c>
      <c r="E43" s="6">
        <v>24140</v>
      </c>
      <c r="F43" s="6">
        <v>16637.2</v>
      </c>
      <c r="G43" s="6">
        <v>2800</v>
      </c>
      <c r="H43" s="28" t="e">
        <f>[1]!Таблица32[[#This Row],[Сумма]]-[1]!Таблица32[[#This Row],[Закупка]]-[1]!Таблица32[[#This Row],[Монтаж]]</f>
        <v>#REF!</v>
      </c>
      <c r="I43" s="6">
        <v>24140</v>
      </c>
      <c r="J43" s="28">
        <f t="shared" si="0"/>
        <v>0</v>
      </c>
      <c r="K43" s="6" t="e">
        <f>[1]!Таблица32[[#This Row],[Закупка]]+[1]!Таблица32[[#This Row],[Монтаж]]</f>
        <v>#REF!</v>
      </c>
      <c r="L43" s="6" t="e">
        <f>[1]!Таблица32[[#This Row],[Закупка]]+[1]!Таблица32[[#This Row],[Монтаж]]-[1]!Таблица32[[#This Row],[Опл2]]</f>
        <v>#REF!</v>
      </c>
      <c r="M43" s="6"/>
    </row>
    <row r="44" spans="1:13" x14ac:dyDescent="0.25">
      <c r="A44" s="8">
        <v>42</v>
      </c>
      <c r="B44" s="33"/>
      <c r="C44" s="29" t="s">
        <v>55</v>
      </c>
      <c r="D44" s="6" t="s">
        <v>21</v>
      </c>
      <c r="E44" s="10">
        <v>22804</v>
      </c>
      <c r="F44" s="10">
        <v>20696</v>
      </c>
      <c r="G44" s="10">
        <v>0</v>
      </c>
      <c r="H44" s="30" t="e">
        <f>[1]!Таблица32[[#This Row],[Сумма]]-[1]!Таблица32[[#This Row],[Закупка]]-[1]!Таблица32[[#This Row],[Монтаж]]</f>
        <v>#REF!</v>
      </c>
      <c r="I44" s="10">
        <v>22804</v>
      </c>
      <c r="J44" s="30">
        <f t="shared" si="0"/>
        <v>0</v>
      </c>
      <c r="K44" s="10" t="e">
        <f>[1]!Таблица32[[#This Row],[Закупка]]+[1]!Таблица32[[#This Row],[Монтаж]]</f>
        <v>#REF!</v>
      </c>
      <c r="L44" s="10" t="e">
        <f>[1]!Таблица32[[#This Row],[Закупка]]+[1]!Таблица32[[#This Row],[Монтаж]]-[1]!Таблица32[[#This Row],[Опл2]]</f>
        <v>#REF!</v>
      </c>
      <c r="M44" s="10"/>
    </row>
    <row r="45" spans="1:13" x14ac:dyDescent="0.25">
      <c r="A45" s="4">
        <v>43</v>
      </c>
      <c r="B45" s="33"/>
      <c r="C45" s="31" t="s">
        <v>53</v>
      </c>
      <c r="D45" s="6" t="s">
        <v>21</v>
      </c>
      <c r="E45" s="6">
        <v>4460</v>
      </c>
      <c r="F45" s="6">
        <v>4152.7</v>
      </c>
      <c r="G45" s="6">
        <v>0</v>
      </c>
      <c r="H45" s="28" t="e">
        <f>[1]!Таблица32[[#This Row],[Сумма]]-[1]!Таблица32[[#This Row],[Закупка]]-[1]!Таблица32[[#This Row],[Монтаж]]</f>
        <v>#REF!</v>
      </c>
      <c r="I45" s="6">
        <v>4460</v>
      </c>
      <c r="J45" s="28">
        <f t="shared" si="0"/>
        <v>0</v>
      </c>
      <c r="K45" s="6" t="e">
        <f>[1]!Таблица32[[#This Row],[Закупка]]+[1]!Таблица32[[#This Row],[Монтаж]]</f>
        <v>#REF!</v>
      </c>
      <c r="L45" s="6" t="e">
        <f>[1]!Таблица32[[#This Row],[Закупка]]+[1]!Таблица32[[#This Row],[Монтаж]]-[1]!Таблица32[[#This Row],[Опл2]]</f>
        <v>#REF!</v>
      </c>
      <c r="M45" s="6"/>
    </row>
    <row r="46" spans="1:13" x14ac:dyDescent="0.25">
      <c r="A46" s="8">
        <v>44</v>
      </c>
      <c r="B46" s="33"/>
      <c r="C46" s="29" t="s">
        <v>56</v>
      </c>
      <c r="D46" s="6" t="s">
        <v>21</v>
      </c>
      <c r="E46" s="10">
        <v>21830</v>
      </c>
      <c r="F46" s="10">
        <v>21615</v>
      </c>
      <c r="G46" s="10">
        <v>0</v>
      </c>
      <c r="H46" s="30" t="e">
        <f>[1]!Таблица32[[#This Row],[Сумма]]-[1]!Таблица32[[#This Row],[Закупка]]-[1]!Таблица32[[#This Row],[Монтаж]]</f>
        <v>#REF!</v>
      </c>
      <c r="I46" s="10">
        <v>21830</v>
      </c>
      <c r="J46" s="30">
        <f t="shared" si="0"/>
        <v>0</v>
      </c>
      <c r="K46" s="10" t="e">
        <f>[1]!Таблица32[[#This Row],[Закупка]]+[1]!Таблица32[[#This Row],[Монтаж]]</f>
        <v>#REF!</v>
      </c>
      <c r="L46" s="10" t="e">
        <f>[1]!Таблица32[[#This Row],[Закупка]]+[1]!Таблица32[[#This Row],[Монтаж]]-[1]!Таблица32[[#This Row],[Опл2]]</f>
        <v>#REF!</v>
      </c>
      <c r="M46" s="10"/>
    </row>
    <row r="47" spans="1:13" x14ac:dyDescent="0.25">
      <c r="A47" s="8">
        <v>45</v>
      </c>
      <c r="B47" s="33"/>
      <c r="C47" s="31" t="s">
        <v>57</v>
      </c>
      <c r="D47" s="6" t="s">
        <v>21</v>
      </c>
      <c r="E47" s="6">
        <v>59540</v>
      </c>
      <c r="F47" s="6">
        <v>51872</v>
      </c>
      <c r="G47" s="6">
        <v>0</v>
      </c>
      <c r="H47" s="28" t="e">
        <f>[1]!Таблица32[[#This Row],[Сумма]]-[1]!Таблица32[[#This Row],[Закупка]]-[1]!Таблица32[[#This Row],[Монтаж]]</f>
        <v>#REF!</v>
      </c>
      <c r="I47" s="6">
        <v>59540</v>
      </c>
      <c r="J47" s="28">
        <f t="shared" si="0"/>
        <v>0</v>
      </c>
      <c r="K47" s="6" t="e">
        <f>[1]!Таблица32[[#This Row],[Закупка]]+[1]!Таблица32[[#This Row],[Монтаж]]</f>
        <v>#REF!</v>
      </c>
      <c r="L47" s="6" t="e">
        <f>[1]!Таблица32[[#This Row],[Закупка]]+[1]!Таблица32[[#This Row],[Монтаж]]-[1]!Таблица32[[#This Row],[Опл2]]</f>
        <v>#REF!</v>
      </c>
      <c r="M47" s="6"/>
    </row>
    <row r="48" spans="1:13" x14ac:dyDescent="0.25">
      <c r="A48" s="4">
        <v>46</v>
      </c>
      <c r="B48" s="33"/>
      <c r="C48" s="29" t="s">
        <v>20</v>
      </c>
      <c r="D48" s="6" t="s">
        <v>21</v>
      </c>
      <c r="E48" s="10">
        <v>1295</v>
      </c>
      <c r="F48" s="10">
        <v>1000</v>
      </c>
      <c r="G48" s="10">
        <v>0</v>
      </c>
      <c r="H48" s="30" t="e">
        <f>[1]!Таблица32[[#This Row],[Сумма]]-[1]!Таблица32[[#This Row],[Закупка]]-[1]!Таблица32[[#This Row],[Монтаж]]</f>
        <v>#REF!</v>
      </c>
      <c r="I48" s="10">
        <v>1295</v>
      </c>
      <c r="J48" s="30">
        <f t="shared" si="0"/>
        <v>0</v>
      </c>
      <c r="K48" s="10" t="e">
        <f>[1]!Таблица32[[#This Row],[Закупка]]+[1]!Таблица32[[#This Row],[Монтаж]]</f>
        <v>#REF!</v>
      </c>
      <c r="L48" s="10" t="e">
        <f>[1]!Таблица32[[#This Row],[Закупка]]+[1]!Таблица32[[#This Row],[Монтаж]]-[1]!Таблица32[[#This Row],[Опл2]]</f>
        <v>#REF!</v>
      </c>
      <c r="M48" s="10"/>
    </row>
    <row r="49" spans="1:13" x14ac:dyDescent="0.25">
      <c r="A49" s="8">
        <v>47</v>
      </c>
      <c r="B49" s="33"/>
      <c r="C49" s="31" t="s">
        <v>20</v>
      </c>
      <c r="D49" s="6" t="s">
        <v>21</v>
      </c>
      <c r="E49" s="6">
        <v>4000</v>
      </c>
      <c r="F49" s="6"/>
      <c r="G49" s="6">
        <v>0</v>
      </c>
      <c r="H49" s="28" t="e">
        <f>[1]!Таблица32[[#This Row],[Сумма]]-[1]!Таблица32[[#This Row],[Закупка]]-[1]!Таблица32[[#This Row],[Монтаж]]</f>
        <v>#REF!</v>
      </c>
      <c r="I49" s="6">
        <v>4000</v>
      </c>
      <c r="J49" s="28">
        <f t="shared" si="0"/>
        <v>0</v>
      </c>
      <c r="K49" s="6" t="e">
        <f>[1]!Таблица32[[#This Row],[Закупка]]+[1]!Таблица32[[#This Row],[Монтаж]]</f>
        <v>#REF!</v>
      </c>
      <c r="L49" s="6" t="e">
        <f>[1]!Таблица32[[#This Row],[Закупка]]+[1]!Таблица32[[#This Row],[Монтаж]]-[1]!Таблица32[[#This Row],[Опл2]]</f>
        <v>#REF!</v>
      </c>
      <c r="M49" s="6"/>
    </row>
    <row r="50" spans="1:13" x14ac:dyDescent="0.25">
      <c r="A50" s="8">
        <v>48</v>
      </c>
      <c r="B50" s="33"/>
      <c r="C50" s="29" t="s">
        <v>58</v>
      </c>
      <c r="D50" s="6" t="s">
        <v>21</v>
      </c>
      <c r="E50" s="10">
        <v>4972</v>
      </c>
      <c r="F50" s="10">
        <v>4364</v>
      </c>
      <c r="G50" s="10">
        <v>0</v>
      </c>
      <c r="H50" s="30" t="e">
        <f>[1]!Таблица32[[#This Row],[Сумма]]-[1]!Таблица32[[#This Row],[Закупка]]-[1]!Таблица32[[#This Row],[Монтаж]]</f>
        <v>#REF!</v>
      </c>
      <c r="I50" s="10">
        <v>4972</v>
      </c>
      <c r="J50" s="30">
        <f t="shared" si="0"/>
        <v>0</v>
      </c>
      <c r="K50" s="10" t="e">
        <f>[1]!Таблица32[[#This Row],[Закупка]]+[1]!Таблица32[[#This Row],[Монтаж]]</f>
        <v>#REF!</v>
      </c>
      <c r="L50" s="10" t="e">
        <f>[1]!Таблица32[[#This Row],[Закупка]]+[1]!Таблица32[[#This Row],[Монтаж]]-[1]!Таблица32[[#This Row],[Опл2]]</f>
        <v>#REF!</v>
      </c>
      <c r="M50" s="10"/>
    </row>
    <row r="51" spans="1:13" x14ac:dyDescent="0.25">
      <c r="A51" s="4">
        <v>49</v>
      </c>
      <c r="B51" s="33"/>
      <c r="C51" s="31" t="s">
        <v>18</v>
      </c>
      <c r="D51" s="6" t="s">
        <v>21</v>
      </c>
      <c r="E51" s="6">
        <v>26000</v>
      </c>
      <c r="F51" s="6">
        <v>23023</v>
      </c>
      <c r="G51" s="6">
        <v>0</v>
      </c>
      <c r="H51" s="28" t="e">
        <f>[1]!Таблица32[[#This Row],[Сумма]]-[1]!Таблица32[[#This Row],[Закупка]]-[1]!Таблица32[[#This Row],[Монтаж]]</f>
        <v>#REF!</v>
      </c>
      <c r="I51" s="28">
        <v>26000</v>
      </c>
      <c r="J51" s="28">
        <f t="shared" si="0"/>
        <v>0</v>
      </c>
      <c r="K51" s="6" t="e">
        <f>[1]!Таблица32[[#This Row],[Закупка]]+[1]!Таблица32[[#This Row],[Монтаж]]</f>
        <v>#REF!</v>
      </c>
      <c r="L51" s="6" t="e">
        <f>[1]!Таблица32[[#This Row],[Закупка]]+[1]!Таблица32[[#This Row],[Монтаж]]-[1]!Таблица32[[#This Row],[Опл2]]</f>
        <v>#REF!</v>
      </c>
      <c r="M51" s="6"/>
    </row>
    <row r="52" spans="1:13" x14ac:dyDescent="0.25">
      <c r="A52" s="8">
        <v>50</v>
      </c>
      <c r="B52" s="33"/>
      <c r="C52" s="29" t="s">
        <v>19</v>
      </c>
      <c r="D52" s="6" t="s">
        <v>21</v>
      </c>
      <c r="E52" s="10">
        <v>24800</v>
      </c>
      <c r="F52" s="10">
        <v>21000</v>
      </c>
      <c r="G52" s="10">
        <v>0</v>
      </c>
      <c r="H52" s="30" t="e">
        <f>[1]!Таблица32[[#This Row],[Сумма]]-[1]!Таблица32[[#This Row],[Закупка]]-[1]!Таблица32[[#This Row],[Монтаж]]</f>
        <v>#REF!</v>
      </c>
      <c r="I52" s="10">
        <v>24800</v>
      </c>
      <c r="J52" s="30">
        <f t="shared" si="0"/>
        <v>0</v>
      </c>
      <c r="K52" s="10" t="e">
        <f>[1]!Таблица32[[#This Row],[Закупка]]+[1]!Таблица32[[#This Row],[Монтаж]]</f>
        <v>#REF!</v>
      </c>
      <c r="L52" s="10" t="e">
        <f>[1]!Таблица32[[#This Row],[Закупка]]+[1]!Таблица32[[#This Row],[Монтаж]]-[1]!Таблица32[[#This Row],[Опл2]]</f>
        <v>#REF!</v>
      </c>
      <c r="M52" s="10"/>
    </row>
    <row r="53" spans="1:13" x14ac:dyDescent="0.25">
      <c r="A53" s="8">
        <v>51</v>
      </c>
      <c r="B53" s="33"/>
      <c r="C53" s="31" t="s">
        <v>59</v>
      </c>
      <c r="D53" s="6" t="s">
        <v>21</v>
      </c>
      <c r="E53" s="6">
        <v>560</v>
      </c>
      <c r="F53" s="6">
        <v>458</v>
      </c>
      <c r="G53" s="6">
        <v>0</v>
      </c>
      <c r="H53" s="28" t="e">
        <f>[1]!Таблица32[[#This Row],[Сумма]]-[1]!Таблица32[[#This Row],[Закупка]]-[1]!Таблица32[[#This Row],[Монтаж]]</f>
        <v>#REF!</v>
      </c>
      <c r="I53" s="6">
        <v>560</v>
      </c>
      <c r="J53" s="28">
        <f t="shared" si="0"/>
        <v>0</v>
      </c>
      <c r="K53" s="6" t="e">
        <f>[1]!Таблица32[[#This Row],[Закупка]]+[1]!Таблица32[[#This Row],[Монтаж]]</f>
        <v>#REF!</v>
      </c>
      <c r="L53" s="6" t="e">
        <f>[1]!Таблица32[[#This Row],[Закупка]]+[1]!Таблица32[[#This Row],[Монтаж]]-[1]!Таблица32[[#This Row],[Опл2]]</f>
        <v>#REF!</v>
      </c>
      <c r="M53" s="6"/>
    </row>
    <row r="54" spans="1:13" x14ac:dyDescent="0.25">
      <c r="A54" s="4">
        <v>52</v>
      </c>
      <c r="B54" s="33"/>
      <c r="C54" s="29" t="s">
        <v>60</v>
      </c>
      <c r="D54" s="6" t="s">
        <v>21</v>
      </c>
      <c r="E54" s="10">
        <v>1489</v>
      </c>
      <c r="F54" s="10">
        <v>0</v>
      </c>
      <c r="G54" s="10">
        <v>0</v>
      </c>
      <c r="H54" s="30" t="e">
        <f>[1]!Таблица32[[#This Row],[Сумма]]-[1]!Таблица32[[#This Row],[Закупка]]-[1]!Таблица32[[#This Row],[Монтаж]]</f>
        <v>#REF!</v>
      </c>
      <c r="I54" s="10">
        <v>1489</v>
      </c>
      <c r="J54" s="30">
        <f>E54-I54</f>
        <v>0</v>
      </c>
      <c r="K54" s="10" t="e">
        <f>[1]!Таблица32[[#This Row],[Закупка]]+[1]!Таблица32[[#This Row],[Монтаж]]</f>
        <v>#REF!</v>
      </c>
      <c r="L54" s="10" t="e">
        <f>[1]!Таблица32[[#This Row],[Закупка]]+[1]!Таблица32[[#This Row],[Монтаж]]-[1]!Таблица32[[#This Row],[Опл2]]</f>
        <v>#REF!</v>
      </c>
      <c r="M54" s="10"/>
    </row>
    <row r="55" spans="1:13" x14ac:dyDescent="0.25">
      <c r="A55" s="8">
        <v>53</v>
      </c>
      <c r="B55" s="33"/>
      <c r="C55" s="31" t="s">
        <v>61</v>
      </c>
      <c r="D55" s="6" t="s">
        <v>21</v>
      </c>
      <c r="E55" s="6">
        <v>11713</v>
      </c>
      <c r="F55" s="6">
        <v>10715.9</v>
      </c>
      <c r="G55" s="6">
        <v>0</v>
      </c>
      <c r="H55" s="28" t="e">
        <f>[1]!Таблица32[[#This Row],[Сумма]]-[1]!Таблица32[[#This Row],[Закупка]]-[1]!Таблица32[[#This Row],[Монтаж]]</f>
        <v>#REF!</v>
      </c>
      <c r="I55" s="6">
        <v>11713</v>
      </c>
      <c r="J55" s="28">
        <f t="shared" si="0"/>
        <v>0</v>
      </c>
      <c r="K55" s="6" t="e">
        <f>[1]!Таблица32[[#This Row],[Закупка]]+[1]!Таблица32[[#This Row],[Монтаж]]</f>
        <v>#REF!</v>
      </c>
      <c r="L55" s="6" t="e">
        <f>[1]!Таблица32[[#This Row],[Закупка]]+[1]!Таблица32[[#This Row],[Монтаж]]-[1]!Таблица32[[#This Row],[Опл2]]</f>
        <v>#REF!</v>
      </c>
      <c r="M55" s="6"/>
    </row>
    <row r="56" spans="1:13" x14ac:dyDescent="0.25">
      <c r="A56" s="8">
        <v>54</v>
      </c>
      <c r="B56" s="33"/>
      <c r="C56" s="29" t="s">
        <v>62</v>
      </c>
      <c r="D56" s="6" t="s">
        <v>21</v>
      </c>
      <c r="E56" s="10">
        <v>8020</v>
      </c>
      <c r="F56" s="10">
        <v>7682.4</v>
      </c>
      <c r="G56" s="10">
        <v>0</v>
      </c>
      <c r="H56" s="30" t="e">
        <f>[1]!Таблица32[[#This Row],[Сумма]]-[1]!Таблица32[[#This Row],[Закупка]]-[1]!Таблица32[[#This Row],[Монтаж]]</f>
        <v>#REF!</v>
      </c>
      <c r="I56" s="10">
        <v>8020</v>
      </c>
      <c r="J56" s="30">
        <f t="shared" si="0"/>
        <v>0</v>
      </c>
      <c r="K56" s="10" t="e">
        <f>[1]!Таблица32[[#This Row],[Закупка]]+[1]!Таблица32[[#This Row],[Монтаж]]</f>
        <v>#REF!</v>
      </c>
      <c r="L56" s="10" t="e">
        <f>[1]!Таблица32[[#This Row],[Закупка]]+[1]!Таблица32[[#This Row],[Монтаж]]-[1]!Таблица32[[#This Row],[Опл2]]</f>
        <v>#REF!</v>
      </c>
      <c r="M56" s="10"/>
    </row>
    <row r="57" spans="1:13" x14ac:dyDescent="0.25">
      <c r="A57" s="4">
        <v>55</v>
      </c>
      <c r="B57" s="33"/>
      <c r="C57" s="31" t="s">
        <v>63</v>
      </c>
      <c r="D57" s="6" t="s">
        <v>21</v>
      </c>
      <c r="E57" s="6">
        <v>1645</v>
      </c>
      <c r="F57" s="6">
        <v>1443</v>
      </c>
      <c r="G57" s="6">
        <v>0</v>
      </c>
      <c r="H57" s="28" t="e">
        <f>[1]!Таблица32[[#This Row],[Сумма]]-[1]!Таблица32[[#This Row],[Закупка]]-[1]!Таблица32[[#This Row],[Монтаж]]</f>
        <v>#REF!</v>
      </c>
      <c r="I57" s="6">
        <v>1645</v>
      </c>
      <c r="J57" s="28">
        <f t="shared" si="0"/>
        <v>0</v>
      </c>
      <c r="K57" s="6" t="e">
        <f>[1]!Таблица32[[#This Row],[Закупка]]+[1]!Таблица32[[#This Row],[Монтаж]]</f>
        <v>#REF!</v>
      </c>
      <c r="L57" s="6" t="e">
        <f>[1]!Таблица32[[#This Row],[Закупка]]+[1]!Таблица32[[#This Row],[Монтаж]]-[1]!Таблица32[[#This Row],[Опл2]]</f>
        <v>#REF!</v>
      </c>
      <c r="M57" s="6"/>
    </row>
    <row r="58" spans="1:13" x14ac:dyDescent="0.25">
      <c r="A58" s="8">
        <v>56</v>
      </c>
      <c r="B58" s="33"/>
      <c r="C58" s="29" t="s">
        <v>64</v>
      </c>
      <c r="D58" s="6" t="s">
        <v>21</v>
      </c>
      <c r="E58" s="10">
        <v>24860</v>
      </c>
      <c r="F58" s="10">
        <v>20630</v>
      </c>
      <c r="G58" s="10"/>
      <c r="H58" s="30" t="e">
        <f>[1]!Таблица32[[#This Row],[Сумма]]-[1]!Таблица32[[#This Row],[Закупка]]-[1]!Таблица32[[#This Row],[Монтаж]]</f>
        <v>#REF!</v>
      </c>
      <c r="I58" s="10">
        <v>24860</v>
      </c>
      <c r="J58" s="30">
        <f t="shared" si="0"/>
        <v>0</v>
      </c>
      <c r="K58" s="10" t="e">
        <f>[1]!Таблица32[[#This Row],[Закупка]]+[1]!Таблица32[[#This Row],[Монтаж]]</f>
        <v>#REF!</v>
      </c>
      <c r="L58" s="10" t="e">
        <f>[1]!Таблица32[[#This Row],[Закупка]]+[1]!Таблица32[[#This Row],[Монтаж]]-[1]!Таблица32[[#This Row],[Опл2]]</f>
        <v>#REF!</v>
      </c>
      <c r="M58" s="10"/>
    </row>
    <row r="59" spans="1:13" x14ac:dyDescent="0.25">
      <c r="A59" s="8">
        <v>57</v>
      </c>
      <c r="B59" s="33"/>
      <c r="C59" s="31" t="s">
        <v>65</v>
      </c>
      <c r="D59" s="6" t="s">
        <v>21</v>
      </c>
      <c r="E59" s="6">
        <v>1240</v>
      </c>
      <c r="F59" s="6">
        <v>1120</v>
      </c>
      <c r="G59" s="6">
        <v>0</v>
      </c>
      <c r="H59" s="28" t="e">
        <f>[1]!Таблица32[[#This Row],[Сумма]]-[1]!Таблица32[[#This Row],[Закупка]]-[1]!Таблица32[[#This Row],[Монтаж]]</f>
        <v>#REF!</v>
      </c>
      <c r="I59" s="6">
        <v>1240</v>
      </c>
      <c r="J59" s="28">
        <f t="shared" si="0"/>
        <v>0</v>
      </c>
      <c r="K59" s="6" t="e">
        <f>[1]!Таблица32[[#This Row],[Закупка]]+[1]!Таблица32[[#This Row],[Монтаж]]</f>
        <v>#REF!</v>
      </c>
      <c r="L59" s="6" t="e">
        <f>[1]!Таблица32[[#This Row],[Закупка]]+[1]!Таблица32[[#This Row],[Монтаж]]-[1]!Таблица32[[#This Row],[Опл2]]</f>
        <v>#REF!</v>
      </c>
      <c r="M59" s="6"/>
    </row>
    <row r="60" spans="1:13" x14ac:dyDescent="0.25">
      <c r="A60" s="4">
        <v>58</v>
      </c>
      <c r="B60" s="33"/>
      <c r="C60" s="29" t="s">
        <v>65</v>
      </c>
      <c r="D60" s="6" t="s">
        <v>21</v>
      </c>
      <c r="E60" s="10">
        <v>24238</v>
      </c>
      <c r="F60" s="10">
        <v>19340</v>
      </c>
      <c r="G60" s="10">
        <v>0</v>
      </c>
      <c r="H60" s="30" t="e">
        <f>[1]!Таблица32[[#This Row],[Сумма]]-[1]!Таблица32[[#This Row],[Закупка]]-[1]!Таблица32[[#This Row],[Монтаж]]</f>
        <v>#REF!</v>
      </c>
      <c r="I60" s="10">
        <v>24238</v>
      </c>
      <c r="J60" s="30">
        <f t="shared" si="0"/>
        <v>0</v>
      </c>
      <c r="K60" s="10" t="e">
        <f>[1]!Таблица32[[#This Row],[Закупка]]+[1]!Таблица32[[#This Row],[Монтаж]]</f>
        <v>#REF!</v>
      </c>
      <c r="L60" s="10" t="e">
        <f>[1]!Таблица32[[#This Row],[Закупка]]+[1]!Таблица32[[#This Row],[Монтаж]]-[1]!Таблица32[[#This Row],[Опл2]]</f>
        <v>#REF!</v>
      </c>
      <c r="M60" s="10"/>
    </row>
    <row r="61" spans="1:13" x14ac:dyDescent="0.25">
      <c r="A61" s="8">
        <v>59</v>
      </c>
      <c r="B61" s="33"/>
      <c r="C61" s="31" t="s">
        <v>66</v>
      </c>
      <c r="D61" s="6" t="s">
        <v>21</v>
      </c>
      <c r="E61" s="6">
        <v>58530</v>
      </c>
      <c r="F61" s="6">
        <v>26721.25</v>
      </c>
      <c r="G61" s="6">
        <v>25000</v>
      </c>
      <c r="H61" s="28" t="e">
        <f>[1]!Таблица32[[#This Row],[Сумма]]-[1]!Таблица32[[#This Row],[Закупка]]-[1]!Таблица32[[#This Row],[Монтаж]]</f>
        <v>#REF!</v>
      </c>
      <c r="I61" s="6">
        <v>58530</v>
      </c>
      <c r="J61" s="28">
        <f t="shared" si="0"/>
        <v>0</v>
      </c>
      <c r="K61" s="6" t="e">
        <f>[1]!Таблица32[[#This Row],[Закупка]]+[1]!Таблица32[[#This Row],[Монтаж]]</f>
        <v>#REF!</v>
      </c>
      <c r="L61" s="6" t="e">
        <f>[1]!Таблица32[[#This Row],[Закупка]]+[1]!Таблица32[[#This Row],[Монтаж]]-[1]!Таблица32[[#This Row],[Опл2]]</f>
        <v>#REF!</v>
      </c>
      <c r="M61" s="6"/>
    </row>
    <row r="62" spans="1:13" x14ac:dyDescent="0.25">
      <c r="A62" s="8">
        <v>60</v>
      </c>
      <c r="B62" s="33"/>
      <c r="C62" s="32" t="s">
        <v>67</v>
      </c>
      <c r="D62" s="32"/>
      <c r="E62" s="20">
        <f>SUM(E29:E61)</f>
        <v>722359</v>
      </c>
      <c r="F62" s="20">
        <f>SUM(F29:F61)</f>
        <v>589364.95000000007</v>
      </c>
      <c r="G62" s="20">
        <f>SUM(G29:G61)</f>
        <v>38700</v>
      </c>
      <c r="H62" s="20" t="e">
        <f>[1]!Таблица32[[#This Row],[Сумма]]-[1]!Таблица32[[#This Row],[Закупка]]-[1]!Таблица32[[#This Row],[Монтаж]]</f>
        <v>#REF!</v>
      </c>
      <c r="I62" s="20">
        <f>SUM(I29:I61)</f>
        <v>722359</v>
      </c>
      <c r="J62" s="20">
        <f>E62-I62</f>
        <v>0</v>
      </c>
      <c r="K62" s="34" t="e">
        <f>[1]!Таблица32[[#This Row],[Закупка]]+[1]!Таблица32[[#This Row],[Монтаж]]</f>
        <v>#REF!</v>
      </c>
      <c r="L62" s="34" t="e">
        <f>[1]!Таблица32[[#This Row],[Закупка]]+[1]!Таблица32[[#This Row],[Монтаж]]-[1]!Таблица32[[#This Row],[Опл2]]</f>
        <v>#REF!</v>
      </c>
      <c r="M62" s="20"/>
    </row>
    <row r="63" spans="1:13" x14ac:dyDescent="0.25">
      <c r="A63" s="4">
        <v>61</v>
      </c>
      <c r="B63" s="33"/>
      <c r="C63" s="29" t="s">
        <v>68</v>
      </c>
      <c r="D63" s="29" t="s">
        <v>110</v>
      </c>
      <c r="E63" s="10">
        <v>40100</v>
      </c>
      <c r="F63" s="10">
        <v>27523</v>
      </c>
      <c r="G63" s="10">
        <v>0</v>
      </c>
      <c r="H63" s="30" t="e">
        <f>[1]!Таблица32[[#This Row],[Сумма]]-[1]!Таблица32[[#This Row],[Закупка]]-[1]!Таблица32[[#This Row],[Монтаж]]</f>
        <v>#REF!</v>
      </c>
      <c r="I63" s="10">
        <v>40100</v>
      </c>
      <c r="J63" s="30">
        <f t="shared" ref="J63:J126" si="1">E63-I63</f>
        <v>0</v>
      </c>
      <c r="K63" s="10" t="e">
        <f>[1]!Таблица32[[#This Row],[Закупка]]+[1]!Таблица32[[#This Row],[Монтаж]]</f>
        <v>#REF!</v>
      </c>
      <c r="L63" s="10" t="e">
        <f>[1]!Таблица32[[#This Row],[Закупка]]+[1]!Таблица32[[#This Row],[Монтаж]]-[1]!Таблица32[[#This Row],[Опл2]]</f>
        <v>#REF!</v>
      </c>
      <c r="M63" s="10"/>
    </row>
    <row r="64" spans="1:13" x14ac:dyDescent="0.25">
      <c r="A64" s="8">
        <v>62</v>
      </c>
      <c r="B64" s="33"/>
      <c r="C64" s="31" t="s">
        <v>69</v>
      </c>
      <c r="D64" s="29" t="s">
        <v>110</v>
      </c>
      <c r="E64" s="6">
        <v>4165</v>
      </c>
      <c r="F64" s="6">
        <v>3634</v>
      </c>
      <c r="G64" s="6">
        <v>0</v>
      </c>
      <c r="H64" s="28" t="e">
        <f>[1]!Таблица32[[#This Row],[Сумма]]-[1]!Таблица32[[#This Row],[Закупка]]-[1]!Таблица32[[#This Row],[Монтаж]]</f>
        <v>#REF!</v>
      </c>
      <c r="I64" s="6">
        <v>4165</v>
      </c>
      <c r="J64" s="28">
        <f t="shared" si="1"/>
        <v>0</v>
      </c>
      <c r="K64" s="6" t="e">
        <f>[1]!Таблица32[[#This Row],[Закупка]]+[1]!Таблица32[[#This Row],[Монтаж]]</f>
        <v>#REF!</v>
      </c>
      <c r="L64" s="6" t="e">
        <f>[1]!Таблица32[[#This Row],[Закупка]]+[1]!Таблица32[[#This Row],[Монтаж]]-[1]!Таблица32[[#This Row],[Опл2]]</f>
        <v>#REF!</v>
      </c>
      <c r="M64" s="6"/>
    </row>
    <row r="65" spans="1:13" x14ac:dyDescent="0.25">
      <c r="A65" s="8">
        <v>63</v>
      </c>
      <c r="B65" s="33"/>
      <c r="C65" s="29" t="s">
        <v>13</v>
      </c>
      <c r="D65" s="29" t="s">
        <v>110</v>
      </c>
      <c r="E65" s="10">
        <v>2450</v>
      </c>
      <c r="F65" s="10">
        <v>1159.69</v>
      </c>
      <c r="G65" s="10">
        <v>0</v>
      </c>
      <c r="H65" s="30" t="e">
        <f>[1]!Таблица32[[#This Row],[Сумма]]-[1]!Таблица32[[#This Row],[Закупка]]-[1]!Таблица32[[#This Row],[Монтаж]]</f>
        <v>#REF!</v>
      </c>
      <c r="I65" s="10">
        <v>2450</v>
      </c>
      <c r="J65" s="30">
        <f t="shared" si="1"/>
        <v>0</v>
      </c>
      <c r="K65" s="10" t="e">
        <f>[1]!Таблица32[[#This Row],[Закупка]]+[1]!Таблица32[[#This Row],[Монтаж]]</f>
        <v>#REF!</v>
      </c>
      <c r="L65" s="10" t="e">
        <f>[1]!Таблица32[[#This Row],[Закупка]]+[1]!Таблица32[[#This Row],[Монтаж]]-[1]!Таблица32[[#This Row],[Опл2]]</f>
        <v>#REF!</v>
      </c>
      <c r="M65" s="10"/>
    </row>
    <row r="66" spans="1:13" x14ac:dyDescent="0.25">
      <c r="A66" s="4">
        <v>64</v>
      </c>
      <c r="B66" s="33"/>
      <c r="C66" s="31" t="s">
        <v>70</v>
      </c>
      <c r="D66" s="29" t="s">
        <v>110</v>
      </c>
      <c r="E66" s="6">
        <v>150</v>
      </c>
      <c r="F66" s="6">
        <v>60</v>
      </c>
      <c r="G66" s="6">
        <v>0</v>
      </c>
      <c r="H66" s="28" t="e">
        <f>[1]!Таблица32[[#This Row],[Сумма]]-[1]!Таблица32[[#This Row],[Закупка]]-[1]!Таблица32[[#This Row],[Монтаж]]</f>
        <v>#REF!</v>
      </c>
      <c r="I66" s="6">
        <v>150</v>
      </c>
      <c r="J66" s="28">
        <f t="shared" si="1"/>
        <v>0</v>
      </c>
      <c r="K66" s="6" t="e">
        <f>[1]!Таблица32[[#This Row],[Закупка]]+[1]!Таблица32[[#This Row],[Монтаж]]</f>
        <v>#REF!</v>
      </c>
      <c r="L66" s="6" t="e">
        <f>[1]!Таблица32[[#This Row],[Закупка]]+[1]!Таблица32[[#This Row],[Монтаж]]-[1]!Таблица32[[#This Row],[Опл2]]</f>
        <v>#REF!</v>
      </c>
      <c r="M66" s="6"/>
    </row>
    <row r="67" spans="1:13" x14ac:dyDescent="0.25">
      <c r="A67" s="8">
        <v>65</v>
      </c>
      <c r="B67" s="33"/>
      <c r="C67" s="29" t="s">
        <v>71</v>
      </c>
      <c r="D67" s="29" t="s">
        <v>110</v>
      </c>
      <c r="E67" s="10">
        <v>1200</v>
      </c>
      <c r="F67" s="10">
        <v>958</v>
      </c>
      <c r="G67" s="10">
        <v>0</v>
      </c>
      <c r="H67" s="30" t="e">
        <f>[1]!Таблица32[[#This Row],[Сумма]]-[1]!Таблица32[[#This Row],[Закупка]]-[1]!Таблица32[[#This Row],[Монтаж]]</f>
        <v>#REF!</v>
      </c>
      <c r="I67" s="10">
        <v>1200</v>
      </c>
      <c r="J67" s="30">
        <f t="shared" si="1"/>
        <v>0</v>
      </c>
      <c r="K67" s="10" t="e">
        <f>[1]!Таблица32[[#This Row],[Закупка]]+[1]!Таблица32[[#This Row],[Монтаж]]</f>
        <v>#REF!</v>
      </c>
      <c r="L67" s="10" t="e">
        <f>[1]!Таблица32[[#This Row],[Закупка]]+[1]!Таблица32[[#This Row],[Монтаж]]-[1]!Таблица32[[#This Row],[Опл2]]</f>
        <v>#REF!</v>
      </c>
      <c r="M67" s="10"/>
    </row>
    <row r="68" spans="1:13" x14ac:dyDescent="0.25">
      <c r="A68" s="8">
        <v>66</v>
      </c>
      <c r="B68" s="33"/>
      <c r="C68" s="31" t="s">
        <v>72</v>
      </c>
      <c r="D68" s="29" t="s">
        <v>110</v>
      </c>
      <c r="E68" s="6">
        <v>6333</v>
      </c>
      <c r="F68" s="6">
        <v>5344.75</v>
      </c>
      <c r="G68" s="6">
        <v>0</v>
      </c>
      <c r="H68" s="28" t="e">
        <f>[1]!Таблица32[[#This Row],[Сумма]]-[1]!Таблица32[[#This Row],[Закупка]]-[1]!Таблица32[[#This Row],[Монтаж]]</f>
        <v>#REF!</v>
      </c>
      <c r="I68" s="6">
        <v>6333</v>
      </c>
      <c r="J68" s="28">
        <f t="shared" si="1"/>
        <v>0</v>
      </c>
      <c r="K68" s="6" t="e">
        <f>[1]!Таблица32[[#This Row],[Закупка]]+[1]!Таблица32[[#This Row],[Монтаж]]</f>
        <v>#REF!</v>
      </c>
      <c r="L68" s="6" t="e">
        <f>[1]!Таблица32[[#This Row],[Закупка]]+[1]!Таблица32[[#This Row],[Монтаж]]-[1]!Таблица32[[#This Row],[Опл2]]</f>
        <v>#REF!</v>
      </c>
      <c r="M68" s="6"/>
    </row>
    <row r="69" spans="1:13" x14ac:dyDescent="0.25">
      <c r="A69" s="4">
        <v>67</v>
      </c>
      <c r="B69" s="33"/>
      <c r="C69" s="29" t="s">
        <v>73</v>
      </c>
      <c r="D69" s="29" t="s">
        <v>110</v>
      </c>
      <c r="E69" s="10">
        <v>19680</v>
      </c>
      <c r="F69" s="10">
        <v>14958.47</v>
      </c>
      <c r="G69" s="10">
        <v>3000</v>
      </c>
      <c r="H69" s="30" t="e">
        <f>[1]!Таблица32[[#This Row],[Сумма]]-[1]!Таблица32[[#This Row],[Закупка]]-[1]!Таблица32[[#This Row],[Монтаж]]</f>
        <v>#REF!</v>
      </c>
      <c r="I69" s="10">
        <v>19680</v>
      </c>
      <c r="J69" s="30">
        <f t="shared" si="1"/>
        <v>0</v>
      </c>
      <c r="K69" s="10" t="e">
        <f>[1]!Таблица32[[#This Row],[Закупка]]+[1]!Таблица32[[#This Row],[Монтаж]]</f>
        <v>#REF!</v>
      </c>
      <c r="L69" s="10" t="e">
        <f>[1]!Таблица32[[#This Row],[Закупка]]+[1]!Таблица32[[#This Row],[Монтаж]]-[1]!Таблица32[[#This Row],[Опл2]]</f>
        <v>#REF!</v>
      </c>
      <c r="M69" s="8" t="s">
        <v>26</v>
      </c>
    </row>
    <row r="70" spans="1:13" x14ac:dyDescent="0.25">
      <c r="A70" s="8">
        <v>68</v>
      </c>
      <c r="B70" s="33"/>
      <c r="C70" s="31" t="s">
        <v>74</v>
      </c>
      <c r="D70" s="29" t="s">
        <v>110</v>
      </c>
      <c r="E70" s="6">
        <v>32500</v>
      </c>
      <c r="F70" s="6">
        <v>22563.7</v>
      </c>
      <c r="G70" s="6">
        <v>4600</v>
      </c>
      <c r="H70" s="28" t="e">
        <f>[1]!Таблица32[[#This Row],[Сумма]]-[1]!Таблица32[[#This Row],[Закупка]]-[1]!Таблица32[[#This Row],[Монтаж]]</f>
        <v>#REF!</v>
      </c>
      <c r="I70" s="6">
        <v>32500</v>
      </c>
      <c r="J70" s="28">
        <f t="shared" si="1"/>
        <v>0</v>
      </c>
      <c r="K70" s="6" t="e">
        <f>[1]!Таблица32[[#This Row],[Закупка]]+[1]!Таблица32[[#This Row],[Монтаж]]</f>
        <v>#REF!</v>
      </c>
      <c r="L70" s="6" t="e">
        <f>[1]!Таблица32[[#This Row],[Закупка]]+[1]!Таблица32[[#This Row],[Монтаж]]-[1]!Таблица32[[#This Row],[Опл2]]</f>
        <v>#REF!</v>
      </c>
      <c r="M70" s="4" t="s">
        <v>26</v>
      </c>
    </row>
    <row r="71" spans="1:13" x14ac:dyDescent="0.25">
      <c r="A71" s="8">
        <v>69</v>
      </c>
      <c r="B71" s="33"/>
      <c r="C71" s="29" t="s">
        <v>22</v>
      </c>
      <c r="D71" s="29" t="s">
        <v>110</v>
      </c>
      <c r="E71" s="10">
        <v>5018</v>
      </c>
      <c r="F71" s="10">
        <v>4576</v>
      </c>
      <c r="G71" s="10">
        <v>0</v>
      </c>
      <c r="H71" s="30" t="e">
        <f>[1]!Таблица32[[#This Row],[Сумма]]-[1]!Таблица32[[#This Row],[Закупка]]-[1]!Таблица32[[#This Row],[Монтаж]]</f>
        <v>#REF!</v>
      </c>
      <c r="I71" s="10">
        <v>5018</v>
      </c>
      <c r="J71" s="30">
        <f t="shared" si="1"/>
        <v>0</v>
      </c>
      <c r="K71" s="10" t="e">
        <f>[1]!Таблица32[[#This Row],[Закупка]]+[1]!Таблица32[[#This Row],[Монтаж]]</f>
        <v>#REF!</v>
      </c>
      <c r="L71" s="10" t="e">
        <f>[1]!Таблица32[[#This Row],[Закупка]]+[1]!Таблица32[[#This Row],[Монтаж]]-[1]!Таблица32[[#This Row],[Опл2]]</f>
        <v>#REF!</v>
      </c>
      <c r="M71" s="10"/>
    </row>
    <row r="72" spans="1:13" x14ac:dyDescent="0.25">
      <c r="A72" s="4">
        <v>70</v>
      </c>
      <c r="B72" s="33"/>
      <c r="C72" s="31" t="s">
        <v>65</v>
      </c>
      <c r="D72" s="29" t="s">
        <v>110</v>
      </c>
      <c r="E72" s="6">
        <v>48670</v>
      </c>
      <c r="F72" s="6">
        <v>41515</v>
      </c>
      <c r="G72" s="6">
        <v>0</v>
      </c>
      <c r="H72" s="28" t="e">
        <f>[1]!Таблица32[[#This Row],[Сумма]]-[1]!Таблица32[[#This Row],[Закупка]]-[1]!Таблица32[[#This Row],[Монтаж]]</f>
        <v>#REF!</v>
      </c>
      <c r="I72" s="6">
        <v>48670</v>
      </c>
      <c r="J72" s="28">
        <f t="shared" si="1"/>
        <v>0</v>
      </c>
      <c r="K72" s="6" t="e">
        <f>[1]!Таблица32[[#This Row],[Закупка]]+[1]!Таблица32[[#This Row],[Монтаж]]</f>
        <v>#REF!</v>
      </c>
      <c r="L72" s="6" t="e">
        <f>[1]!Таблица32[[#This Row],[Закупка]]+[1]!Таблица32[[#This Row],[Монтаж]]-[1]!Таблица32[[#This Row],[Опл2]]</f>
        <v>#REF!</v>
      </c>
      <c r="M72" s="6"/>
    </row>
    <row r="73" spans="1:13" x14ac:dyDescent="0.25">
      <c r="A73" s="8">
        <v>71</v>
      </c>
      <c r="B73" s="33"/>
      <c r="C73" s="29" t="s">
        <v>75</v>
      </c>
      <c r="D73" s="29" t="s">
        <v>110</v>
      </c>
      <c r="E73" s="10">
        <v>0</v>
      </c>
      <c r="F73" s="10">
        <v>784</v>
      </c>
      <c r="G73" s="10">
        <v>0</v>
      </c>
      <c r="H73" s="30" t="e">
        <f>[1]!Таблица32[[#This Row],[Сумма]]-[1]!Таблица32[[#This Row],[Закупка]]-[1]!Таблица32[[#This Row],[Монтаж]]</f>
        <v>#REF!</v>
      </c>
      <c r="I73" s="10">
        <v>0</v>
      </c>
      <c r="J73" s="30">
        <f t="shared" si="1"/>
        <v>0</v>
      </c>
      <c r="K73" s="10" t="e">
        <f>[1]!Таблица32[[#This Row],[Закупка]]+[1]!Таблица32[[#This Row],[Монтаж]]</f>
        <v>#REF!</v>
      </c>
      <c r="L73" s="10" t="e">
        <f>[1]!Таблица32[[#This Row],[Закупка]]+[1]!Таблица32[[#This Row],[Монтаж]]-[1]!Таблица32[[#This Row],[Опл2]]</f>
        <v>#REF!</v>
      </c>
      <c r="M73" s="10"/>
    </row>
    <row r="74" spans="1:13" x14ac:dyDescent="0.25">
      <c r="A74" s="8">
        <v>72</v>
      </c>
      <c r="B74" s="33"/>
      <c r="C74" s="31" t="s">
        <v>53</v>
      </c>
      <c r="D74" s="29" t="s">
        <v>110</v>
      </c>
      <c r="E74" s="6">
        <v>5078</v>
      </c>
      <c r="F74" s="6">
        <v>4641.8</v>
      </c>
      <c r="G74" s="6">
        <v>0</v>
      </c>
      <c r="H74" s="28" t="e">
        <f>[1]!Таблица32[[#This Row],[Сумма]]-[1]!Таблица32[[#This Row],[Закупка]]-[1]!Таблица32[[#This Row],[Монтаж]]</f>
        <v>#REF!</v>
      </c>
      <c r="I74" s="6">
        <v>5078</v>
      </c>
      <c r="J74" s="28">
        <f t="shared" si="1"/>
        <v>0</v>
      </c>
      <c r="K74" s="6" t="e">
        <f>[1]!Таблица32[[#This Row],[Закупка]]+[1]!Таблица32[[#This Row],[Монтаж]]</f>
        <v>#REF!</v>
      </c>
      <c r="L74" s="6" t="e">
        <f>[1]!Таблица32[[#This Row],[Закупка]]+[1]!Таблица32[[#This Row],[Монтаж]]-[1]!Таблица32[[#This Row],[Опл2]]</f>
        <v>#REF!</v>
      </c>
      <c r="M74" s="6"/>
    </row>
    <row r="75" spans="1:13" x14ac:dyDescent="0.25">
      <c r="A75" s="4">
        <v>73</v>
      </c>
      <c r="B75" s="33"/>
      <c r="C75" s="29" t="s">
        <v>76</v>
      </c>
      <c r="D75" s="29" t="s">
        <v>110</v>
      </c>
      <c r="E75" s="10">
        <v>7600</v>
      </c>
      <c r="F75" s="10">
        <v>4767</v>
      </c>
      <c r="G75" s="10">
        <v>0</v>
      </c>
      <c r="H75" s="30" t="e">
        <f>[1]!Таблица32[[#This Row],[Сумма]]-[1]!Таблица32[[#This Row],[Закупка]]-[1]!Таблица32[[#This Row],[Монтаж]]</f>
        <v>#REF!</v>
      </c>
      <c r="I75" s="10">
        <v>7600</v>
      </c>
      <c r="J75" s="30">
        <f t="shared" si="1"/>
        <v>0</v>
      </c>
      <c r="K75" s="10" t="e">
        <f>[1]!Таблица32[[#This Row],[Закупка]]+[1]!Таблица32[[#This Row],[Монтаж]]</f>
        <v>#REF!</v>
      </c>
      <c r="L75" s="10" t="e">
        <f>[1]!Таблица32[[#This Row],[Закупка]]+[1]!Таблица32[[#This Row],[Монтаж]]-[1]!Таблица32[[#This Row],[Опл2]]</f>
        <v>#REF!</v>
      </c>
      <c r="M75" s="10"/>
    </row>
    <row r="76" spans="1:13" x14ac:dyDescent="0.25">
      <c r="A76" s="8">
        <v>74</v>
      </c>
      <c r="B76" s="33"/>
      <c r="C76" s="31" t="s">
        <v>77</v>
      </c>
      <c r="D76" s="29" t="s">
        <v>110</v>
      </c>
      <c r="E76" s="6">
        <v>10120</v>
      </c>
      <c r="F76" s="6">
        <v>9290</v>
      </c>
      <c r="G76" s="6">
        <v>0</v>
      </c>
      <c r="H76" s="28" t="e">
        <f>[1]!Таблица32[[#This Row],[Сумма]]-[1]!Таблица32[[#This Row],[Закупка]]-[1]!Таблица32[[#This Row],[Монтаж]]</f>
        <v>#REF!</v>
      </c>
      <c r="I76" s="6">
        <v>10120</v>
      </c>
      <c r="J76" s="28">
        <f t="shared" si="1"/>
        <v>0</v>
      </c>
      <c r="K76" s="6" t="e">
        <f>[1]!Таблица32[[#This Row],[Закупка]]+[1]!Таблица32[[#This Row],[Монтаж]]</f>
        <v>#REF!</v>
      </c>
      <c r="L76" s="6" t="e">
        <f>[1]!Таблица32[[#This Row],[Закупка]]+[1]!Таблица32[[#This Row],[Монтаж]]-[1]!Таблица32[[#This Row],[Опл2]]</f>
        <v>#REF!</v>
      </c>
      <c r="M76" s="6"/>
    </row>
    <row r="77" spans="1:13" x14ac:dyDescent="0.25">
      <c r="A77" s="8">
        <v>75</v>
      </c>
      <c r="B77" s="33"/>
      <c r="C77" s="29" t="s">
        <v>78</v>
      </c>
      <c r="D77" s="29" t="s">
        <v>110</v>
      </c>
      <c r="E77" s="10">
        <v>1260</v>
      </c>
      <c r="F77" s="10">
        <v>1014.75</v>
      </c>
      <c r="G77" s="10">
        <v>0</v>
      </c>
      <c r="H77" s="30" t="e">
        <f>[1]!Таблица32[[#This Row],[Сумма]]-[1]!Таблица32[[#This Row],[Закупка]]-[1]!Таблица32[[#This Row],[Монтаж]]</f>
        <v>#REF!</v>
      </c>
      <c r="I77" s="10">
        <v>1260</v>
      </c>
      <c r="J77" s="30">
        <f t="shared" si="1"/>
        <v>0</v>
      </c>
      <c r="K77" s="10" t="e">
        <f>[1]!Таблица32[[#This Row],[Закупка]]+[1]!Таблица32[[#This Row],[Монтаж]]</f>
        <v>#REF!</v>
      </c>
      <c r="L77" s="10" t="e">
        <f>[1]!Таблица32[[#This Row],[Закупка]]+[1]!Таблица32[[#This Row],[Монтаж]]-[1]!Таблица32[[#This Row],[Опл2]]</f>
        <v>#REF!</v>
      </c>
      <c r="M77" s="10"/>
    </row>
    <row r="78" spans="1:13" x14ac:dyDescent="0.25">
      <c r="A78" s="4">
        <v>76</v>
      </c>
      <c r="B78" s="33"/>
      <c r="C78" s="31" t="s">
        <v>79</v>
      </c>
      <c r="D78" s="29" t="s">
        <v>110</v>
      </c>
      <c r="E78" s="6">
        <v>19049</v>
      </c>
      <c r="F78" s="6">
        <v>0</v>
      </c>
      <c r="G78" s="6">
        <v>16000</v>
      </c>
      <c r="H78" s="28" t="e">
        <f>[1]!Таблица32[[#This Row],[Сумма]]-[1]!Таблица32[[#This Row],[Закупка]]-[1]!Таблица32[[#This Row],[Монтаж]]</f>
        <v>#REF!</v>
      </c>
      <c r="I78" s="6">
        <v>19049</v>
      </c>
      <c r="J78" s="28">
        <f t="shared" si="1"/>
        <v>0</v>
      </c>
      <c r="K78" s="6" t="e">
        <f>[1]!Таблица32[[#This Row],[Закупка]]+[1]!Таблица32[[#This Row],[Монтаж]]</f>
        <v>#REF!</v>
      </c>
      <c r="L78" s="6" t="e">
        <f>[1]!Таблица32[[#This Row],[Закупка]]+[1]!Таблица32[[#This Row],[Монтаж]]-[1]!Таблица32[[#This Row],[Опл2]]</f>
        <v>#REF!</v>
      </c>
      <c r="M78" s="4" t="s">
        <v>26</v>
      </c>
    </row>
    <row r="79" spans="1:13" x14ac:dyDescent="0.25">
      <c r="A79" s="8">
        <v>77</v>
      </c>
      <c r="B79" s="33"/>
      <c r="C79" s="29" t="s">
        <v>20</v>
      </c>
      <c r="D79" s="29" t="s">
        <v>110</v>
      </c>
      <c r="E79" s="10">
        <v>35150</v>
      </c>
      <c r="F79" s="10">
        <v>32800</v>
      </c>
      <c r="G79" s="10">
        <v>0</v>
      </c>
      <c r="H79" s="30" t="e">
        <f>[1]!Таблица32[[#This Row],[Сумма]]-[1]!Таблица32[[#This Row],[Закупка]]-[1]!Таблица32[[#This Row],[Монтаж]]</f>
        <v>#REF!</v>
      </c>
      <c r="I79" s="10">
        <v>35150</v>
      </c>
      <c r="J79" s="30">
        <f t="shared" si="1"/>
        <v>0</v>
      </c>
      <c r="K79" s="10" t="e">
        <f>[1]!Таблица32[[#This Row],[Закупка]]+[1]!Таблица32[[#This Row],[Монтаж]]</f>
        <v>#REF!</v>
      </c>
      <c r="L79" s="10" t="e">
        <f>[1]!Таблица32[[#This Row],[Закупка]]+[1]!Таблица32[[#This Row],[Монтаж]]-[1]!Таблица32[[#This Row],[Опл2]]</f>
        <v>#REF!</v>
      </c>
      <c r="M79" s="10"/>
    </row>
    <row r="80" spans="1:13" x14ac:dyDescent="0.25">
      <c r="A80" s="8">
        <v>78</v>
      </c>
      <c r="B80" s="33"/>
      <c r="C80" s="31" t="s">
        <v>80</v>
      </c>
      <c r="D80" s="29" t="s">
        <v>110</v>
      </c>
      <c r="E80" s="6">
        <v>65740</v>
      </c>
      <c r="F80" s="6">
        <v>52465.36</v>
      </c>
      <c r="G80" s="6">
        <v>12000</v>
      </c>
      <c r="H80" s="28" t="e">
        <f>[1]!Таблица32[[#This Row],[Сумма]]-[1]!Таблица32[[#This Row],[Закупка]]-[1]!Таблица32[[#This Row],[Монтаж]]</f>
        <v>#REF!</v>
      </c>
      <c r="I80" s="6">
        <v>65740</v>
      </c>
      <c r="J80" s="28">
        <f t="shared" si="1"/>
        <v>0</v>
      </c>
      <c r="K80" s="6" t="e">
        <f>[1]!Таблица32[[#This Row],[Закупка]]+[1]!Таблица32[[#This Row],[Монтаж]]</f>
        <v>#REF!</v>
      </c>
      <c r="L80" s="6" t="e">
        <f>[1]!Таблица32[[#This Row],[Закупка]]+[1]!Таблица32[[#This Row],[Монтаж]]-[1]!Таблица32[[#This Row],[Опл2]]</f>
        <v>#REF!</v>
      </c>
      <c r="M80" s="4" t="s">
        <v>26</v>
      </c>
    </row>
    <row r="81" spans="1:13" x14ac:dyDescent="0.25">
      <c r="A81" s="4">
        <v>79</v>
      </c>
      <c r="B81" s="33"/>
      <c r="C81" s="29" t="s">
        <v>80</v>
      </c>
      <c r="D81" s="29" t="s">
        <v>110</v>
      </c>
      <c r="E81" s="10">
        <v>27280</v>
      </c>
      <c r="F81" s="10">
        <v>20960</v>
      </c>
      <c r="G81" s="10">
        <v>6000</v>
      </c>
      <c r="H81" s="30" t="e">
        <f>[1]!Таблица32[[#This Row],[Сумма]]-[1]!Таблица32[[#This Row],[Закупка]]-[1]!Таблица32[[#This Row],[Монтаж]]</f>
        <v>#REF!</v>
      </c>
      <c r="I81" s="10">
        <v>27280</v>
      </c>
      <c r="J81" s="30">
        <f t="shared" si="1"/>
        <v>0</v>
      </c>
      <c r="K81" s="10" t="e">
        <f>[1]!Таблица32[[#This Row],[Закупка]]+[1]!Таблица32[[#This Row],[Монтаж]]</f>
        <v>#REF!</v>
      </c>
      <c r="L81" s="10" t="e">
        <f>[1]!Таблица32[[#This Row],[Закупка]]+[1]!Таблица32[[#This Row],[Монтаж]]-[1]!Таблица32[[#This Row],[Опл2]]</f>
        <v>#REF!</v>
      </c>
      <c r="M81" s="8" t="s">
        <v>26</v>
      </c>
    </row>
    <row r="82" spans="1:13" x14ac:dyDescent="0.25">
      <c r="A82" s="8">
        <v>80</v>
      </c>
      <c r="B82" s="33"/>
      <c r="C82" s="31" t="s">
        <v>81</v>
      </c>
      <c r="D82" s="29" t="s">
        <v>110</v>
      </c>
      <c r="E82" s="6">
        <v>16280</v>
      </c>
      <c r="F82" s="6">
        <v>14060</v>
      </c>
      <c r="G82" s="6">
        <v>0</v>
      </c>
      <c r="H82" s="28" t="e">
        <f>[1]!Таблица32[[#This Row],[Сумма]]-[1]!Таблица32[[#This Row],[Закупка]]-[1]!Таблица32[[#This Row],[Монтаж]]</f>
        <v>#REF!</v>
      </c>
      <c r="I82" s="6">
        <v>16280</v>
      </c>
      <c r="J82" s="28">
        <f t="shared" si="1"/>
        <v>0</v>
      </c>
      <c r="K82" s="6" t="e">
        <f>[1]!Таблица32[[#This Row],[Закупка]]+[1]!Таблица32[[#This Row],[Монтаж]]</f>
        <v>#REF!</v>
      </c>
      <c r="L82" s="6" t="e">
        <f>[1]!Таблица32[[#This Row],[Закупка]]+[1]!Таблица32[[#This Row],[Монтаж]]-[1]!Таблица32[[#This Row],[Опл2]]</f>
        <v>#REF!</v>
      </c>
      <c r="M82" s="6"/>
    </row>
    <row r="83" spans="1:13" x14ac:dyDescent="0.25">
      <c r="A83" s="8">
        <v>81</v>
      </c>
      <c r="B83" s="33"/>
      <c r="C83" s="29" t="s">
        <v>65</v>
      </c>
      <c r="D83" s="29" t="s">
        <v>110</v>
      </c>
      <c r="E83" s="10">
        <v>37655</v>
      </c>
      <c r="F83" s="10">
        <v>31700</v>
      </c>
      <c r="G83" s="10">
        <v>0</v>
      </c>
      <c r="H83" s="30" t="e">
        <f>[1]!Таблица32[[#This Row],[Сумма]]-[1]!Таблица32[[#This Row],[Закупка]]-[1]!Таблица32[[#This Row],[Монтаж]]</f>
        <v>#REF!</v>
      </c>
      <c r="I83" s="10">
        <v>37655</v>
      </c>
      <c r="J83" s="30">
        <f t="shared" si="1"/>
        <v>0</v>
      </c>
      <c r="K83" s="10" t="e">
        <f>[1]!Таблица32[[#This Row],[Закупка]]+[1]!Таблица32[[#This Row],[Монтаж]]</f>
        <v>#REF!</v>
      </c>
      <c r="L83" s="10" t="e">
        <f>[1]!Таблица32[[#This Row],[Закупка]]+[1]!Таблица32[[#This Row],[Монтаж]]-[1]!Таблица32[[#This Row],[Опл2]]</f>
        <v>#REF!</v>
      </c>
      <c r="M83" s="10"/>
    </row>
    <row r="84" spans="1:13" x14ac:dyDescent="0.25">
      <c r="A84" s="4">
        <v>82</v>
      </c>
      <c r="B84" s="33"/>
      <c r="C84" s="31" t="s">
        <v>53</v>
      </c>
      <c r="D84" s="29" t="s">
        <v>110</v>
      </c>
      <c r="E84" s="6">
        <v>3300</v>
      </c>
      <c r="F84" s="6">
        <v>2608</v>
      </c>
      <c r="G84" s="6">
        <v>0</v>
      </c>
      <c r="H84" s="28" t="e">
        <f>[1]!Таблица32[[#This Row],[Сумма]]-[1]!Таблица32[[#This Row],[Закупка]]-[1]!Таблица32[[#This Row],[Монтаж]]</f>
        <v>#REF!</v>
      </c>
      <c r="I84" s="6">
        <v>3300</v>
      </c>
      <c r="J84" s="28">
        <f t="shared" si="1"/>
        <v>0</v>
      </c>
      <c r="K84" s="6" t="e">
        <f>[1]!Таблица32[[#This Row],[Закупка]]+[1]!Таблица32[[#This Row],[Монтаж]]</f>
        <v>#REF!</v>
      </c>
      <c r="L84" s="6" t="e">
        <f>[1]!Таблица32[[#This Row],[Закупка]]+[1]!Таблица32[[#This Row],[Монтаж]]-[1]!Таблица32[[#This Row],[Опл2]]</f>
        <v>#REF!</v>
      </c>
      <c r="M84" s="6"/>
    </row>
    <row r="85" spans="1:13" x14ac:dyDescent="0.25">
      <c r="A85" s="8">
        <v>83</v>
      </c>
      <c r="B85" s="33"/>
      <c r="C85" s="29" t="s">
        <v>82</v>
      </c>
      <c r="D85" s="29" t="s">
        <v>110</v>
      </c>
      <c r="E85" s="10">
        <v>857</v>
      </c>
      <c r="F85" s="10">
        <v>423.88</v>
      </c>
      <c r="G85" s="10">
        <v>0</v>
      </c>
      <c r="H85" s="30" t="e">
        <f>[1]!Таблица32[[#This Row],[Сумма]]-[1]!Таблица32[[#This Row],[Закупка]]-[1]!Таблица32[[#This Row],[Монтаж]]</f>
        <v>#REF!</v>
      </c>
      <c r="I85" s="10">
        <v>857</v>
      </c>
      <c r="J85" s="30">
        <f t="shared" si="1"/>
        <v>0</v>
      </c>
      <c r="K85" s="10" t="e">
        <f>[1]!Таблица32[[#This Row],[Закупка]]+[1]!Таблица32[[#This Row],[Монтаж]]</f>
        <v>#REF!</v>
      </c>
      <c r="L85" s="10" t="e">
        <f>[1]!Таблица32[[#This Row],[Закупка]]+[1]!Таблица32[[#This Row],[Монтаж]]-[1]!Таблица32[[#This Row],[Опл2]]</f>
        <v>#REF!</v>
      </c>
      <c r="M85" s="10"/>
    </row>
    <row r="86" spans="1:13" x14ac:dyDescent="0.25">
      <c r="A86" s="8">
        <v>84</v>
      </c>
      <c r="B86" s="33"/>
      <c r="C86" s="31" t="s">
        <v>20</v>
      </c>
      <c r="D86" s="29" t="s">
        <v>110</v>
      </c>
      <c r="E86" s="6">
        <v>23560</v>
      </c>
      <c r="F86" s="6">
        <v>21319.96</v>
      </c>
      <c r="G86" s="6">
        <v>0</v>
      </c>
      <c r="H86" s="28" t="e">
        <f>[1]!Таблица32[[#This Row],[Сумма]]-[1]!Таблица32[[#This Row],[Закупка]]-[1]!Таблица32[[#This Row],[Монтаж]]</f>
        <v>#REF!</v>
      </c>
      <c r="I86" s="6">
        <v>23560</v>
      </c>
      <c r="J86" s="28">
        <f t="shared" si="1"/>
        <v>0</v>
      </c>
      <c r="K86" s="6" t="e">
        <f>[1]!Таблица32[[#This Row],[Закупка]]+[1]!Таблица32[[#This Row],[Монтаж]]</f>
        <v>#REF!</v>
      </c>
      <c r="L86" s="6" t="e">
        <f>[1]!Таблица32[[#This Row],[Закупка]]+[1]!Таблица32[[#This Row],[Монтаж]]-[1]!Таблица32[[#This Row],[Опл2]]</f>
        <v>#REF!</v>
      </c>
      <c r="M86" s="6"/>
    </row>
    <row r="87" spans="1:13" x14ac:dyDescent="0.25">
      <c r="A87" s="4">
        <v>85</v>
      </c>
      <c r="B87" s="33"/>
      <c r="C87" s="29" t="s">
        <v>53</v>
      </c>
      <c r="D87" s="29" t="s">
        <v>110</v>
      </c>
      <c r="E87" s="10">
        <v>385</v>
      </c>
      <c r="F87" s="10">
        <v>340</v>
      </c>
      <c r="G87" s="10">
        <v>0</v>
      </c>
      <c r="H87" s="30" t="e">
        <f>[1]!Таблица32[[#This Row],[Сумма]]-[1]!Таблица32[[#This Row],[Закупка]]-[1]!Таблица32[[#This Row],[Монтаж]]</f>
        <v>#REF!</v>
      </c>
      <c r="I87" s="10">
        <v>385</v>
      </c>
      <c r="J87" s="30">
        <f t="shared" si="1"/>
        <v>0</v>
      </c>
      <c r="K87" s="10" t="e">
        <f>[1]!Таблица32[[#This Row],[Закупка]]+[1]!Таблица32[[#This Row],[Монтаж]]</f>
        <v>#REF!</v>
      </c>
      <c r="L87" s="10" t="e">
        <f>[1]!Таблица32[[#This Row],[Закупка]]+[1]!Таблица32[[#This Row],[Монтаж]]-[1]!Таблица32[[#This Row],[Опл2]]</f>
        <v>#REF!</v>
      </c>
      <c r="M87" s="10"/>
    </row>
    <row r="88" spans="1:13" x14ac:dyDescent="0.25">
      <c r="A88" s="8">
        <v>86</v>
      </c>
      <c r="B88" s="33"/>
      <c r="C88" s="31" t="s">
        <v>83</v>
      </c>
      <c r="D88" s="29" t="s">
        <v>110</v>
      </c>
      <c r="E88" s="6">
        <v>46860</v>
      </c>
      <c r="F88" s="6">
        <v>44127.8</v>
      </c>
      <c r="G88" s="6">
        <v>0</v>
      </c>
      <c r="H88" s="28" t="e">
        <f>[1]!Таблица32[[#This Row],[Сумма]]-[1]!Таблица32[[#This Row],[Закупка]]-[1]!Таблица32[[#This Row],[Монтаж]]</f>
        <v>#REF!</v>
      </c>
      <c r="I88" s="6">
        <v>46860</v>
      </c>
      <c r="J88" s="28">
        <f t="shared" si="1"/>
        <v>0</v>
      </c>
      <c r="K88" s="6" t="e">
        <f>[1]!Таблица32[[#This Row],[Закупка]]+[1]!Таблица32[[#This Row],[Монтаж]]</f>
        <v>#REF!</v>
      </c>
      <c r="L88" s="6" t="e">
        <f>[1]!Таблица32[[#This Row],[Закупка]]+[1]!Таблица32[[#This Row],[Монтаж]]-[1]!Таблица32[[#This Row],[Опл2]]</f>
        <v>#REF!</v>
      </c>
      <c r="M88" s="6"/>
    </row>
    <row r="89" spans="1:13" x14ac:dyDescent="0.25">
      <c r="A89" s="8">
        <v>87</v>
      </c>
      <c r="B89" s="33"/>
      <c r="C89" s="29" t="s">
        <v>84</v>
      </c>
      <c r="D89" s="29" t="s">
        <v>110</v>
      </c>
      <c r="E89" s="10">
        <v>44185</v>
      </c>
      <c r="F89" s="10">
        <v>40004</v>
      </c>
      <c r="G89" s="10">
        <v>0</v>
      </c>
      <c r="H89" s="30" t="e">
        <f>[1]!Таблица32[[#This Row],[Сумма]]-[1]!Таблица32[[#This Row],[Закупка]]-[1]!Таблица32[[#This Row],[Монтаж]]</f>
        <v>#REF!</v>
      </c>
      <c r="I89" s="10">
        <v>44185</v>
      </c>
      <c r="J89" s="30">
        <f t="shared" si="1"/>
        <v>0</v>
      </c>
      <c r="K89" s="10" t="e">
        <f>[1]!Таблица32[[#This Row],[Закупка]]+[1]!Таблица32[[#This Row],[Монтаж]]</f>
        <v>#REF!</v>
      </c>
      <c r="L89" s="10" t="e">
        <f>[1]!Таблица32[[#This Row],[Закупка]]+[1]!Таблица32[[#This Row],[Монтаж]]-[1]!Таблица32[[#This Row],[Опл2]]</f>
        <v>#REF!</v>
      </c>
      <c r="M89" s="10"/>
    </row>
    <row r="90" spans="1:13" x14ac:dyDescent="0.25">
      <c r="A90" s="4">
        <v>88</v>
      </c>
      <c r="B90" s="33"/>
      <c r="C90" s="31" t="s">
        <v>81</v>
      </c>
      <c r="D90" s="29" t="s">
        <v>110</v>
      </c>
      <c r="E90" s="6">
        <v>11030</v>
      </c>
      <c r="F90" s="6">
        <v>8921.5</v>
      </c>
      <c r="G90" s="6">
        <v>0</v>
      </c>
      <c r="H90" s="28" t="e">
        <f>[1]!Таблица32[[#This Row],[Сумма]]-[1]!Таблица32[[#This Row],[Закупка]]-[1]!Таблица32[[#This Row],[Монтаж]]</f>
        <v>#REF!</v>
      </c>
      <c r="I90" s="6">
        <v>11030</v>
      </c>
      <c r="J90" s="28">
        <f t="shared" si="1"/>
        <v>0</v>
      </c>
      <c r="K90" s="6" t="e">
        <f>[1]!Таблица32[[#This Row],[Закупка]]+[1]!Таблица32[[#This Row],[Монтаж]]</f>
        <v>#REF!</v>
      </c>
      <c r="L90" s="6" t="e">
        <f>[1]!Таблица32[[#This Row],[Закупка]]+[1]!Таблица32[[#This Row],[Монтаж]]-[1]!Таблица32[[#This Row],[Опл2]]</f>
        <v>#REF!</v>
      </c>
      <c r="M90" s="6"/>
    </row>
    <row r="91" spans="1:13" x14ac:dyDescent="0.25">
      <c r="A91" s="8">
        <v>89</v>
      </c>
      <c r="B91" s="33"/>
      <c r="C91" s="29" t="s">
        <v>84</v>
      </c>
      <c r="D91" s="29" t="s">
        <v>110</v>
      </c>
      <c r="E91" s="10">
        <v>27089</v>
      </c>
      <c r="F91" s="10">
        <v>24687</v>
      </c>
      <c r="G91" s="10">
        <v>0</v>
      </c>
      <c r="H91" s="30" t="e">
        <f>[1]!Таблица32[[#This Row],[Сумма]]-[1]!Таблица32[[#This Row],[Закупка]]-[1]!Таблица32[[#This Row],[Монтаж]]</f>
        <v>#REF!</v>
      </c>
      <c r="I91" s="10">
        <v>27089</v>
      </c>
      <c r="J91" s="30">
        <f t="shared" si="1"/>
        <v>0</v>
      </c>
      <c r="K91" s="10" t="e">
        <f>[1]!Таблица32[[#This Row],[Закупка]]+[1]!Таблица32[[#This Row],[Монтаж]]</f>
        <v>#REF!</v>
      </c>
      <c r="L91" s="10" t="e">
        <f>[1]!Таблица32[[#This Row],[Закупка]]+[1]!Таблица32[[#This Row],[Монтаж]]-[1]!Таблица32[[#This Row],[Опл2]]</f>
        <v>#REF!</v>
      </c>
      <c r="M91" s="10"/>
    </row>
    <row r="92" spans="1:13" x14ac:dyDescent="0.25">
      <c r="A92" s="8">
        <v>90</v>
      </c>
      <c r="B92" s="33"/>
      <c r="C92" s="31" t="s">
        <v>85</v>
      </c>
      <c r="D92" s="29" t="s">
        <v>110</v>
      </c>
      <c r="E92" s="6">
        <v>6670</v>
      </c>
      <c r="F92" s="6">
        <v>5425</v>
      </c>
      <c r="G92" s="6">
        <v>0</v>
      </c>
      <c r="H92" s="28" t="e">
        <f>[1]!Таблица32[[#This Row],[Сумма]]-[1]!Таблица32[[#This Row],[Закупка]]-[1]!Таблица32[[#This Row],[Монтаж]]</f>
        <v>#REF!</v>
      </c>
      <c r="I92" s="6">
        <v>6670</v>
      </c>
      <c r="J92" s="28">
        <f t="shared" si="1"/>
        <v>0</v>
      </c>
      <c r="K92" s="6" t="e">
        <f>[1]!Таблица32[[#This Row],[Закупка]]+[1]!Таблица32[[#This Row],[Монтаж]]</f>
        <v>#REF!</v>
      </c>
      <c r="L92" s="6" t="e">
        <f>[1]!Таблица32[[#This Row],[Закупка]]+[1]!Таблица32[[#This Row],[Монтаж]]-[1]!Таблица32[[#This Row],[Опл2]]</f>
        <v>#REF!</v>
      </c>
      <c r="M92" s="6"/>
    </row>
    <row r="93" spans="1:13" x14ac:dyDescent="0.25">
      <c r="A93" s="4">
        <v>91</v>
      </c>
      <c r="B93" s="33"/>
      <c r="C93" s="29" t="s">
        <v>18</v>
      </c>
      <c r="D93" s="29" t="s">
        <v>110</v>
      </c>
      <c r="E93" s="10">
        <v>40363</v>
      </c>
      <c r="F93" s="10">
        <v>36723</v>
      </c>
      <c r="G93" s="10">
        <v>0</v>
      </c>
      <c r="H93" s="30" t="e">
        <f>[1]!Таблица32[[#This Row],[Сумма]]-[1]!Таблица32[[#This Row],[Закупка]]-[1]!Таблица32[[#This Row],[Монтаж]]</f>
        <v>#REF!</v>
      </c>
      <c r="I93" s="10">
        <v>40363</v>
      </c>
      <c r="J93" s="30">
        <f t="shared" si="1"/>
        <v>0</v>
      </c>
      <c r="K93" s="10" t="e">
        <f>[1]!Таблица32[[#This Row],[Закупка]]+[1]!Таблица32[[#This Row],[Монтаж]]</f>
        <v>#REF!</v>
      </c>
      <c r="L93" s="10" t="e">
        <f>[1]!Таблица32[[#This Row],[Закупка]]+[1]!Таблица32[[#This Row],[Монтаж]]-[1]!Таблица32[[#This Row],[Опл2]]</f>
        <v>#REF!</v>
      </c>
      <c r="M93" s="10"/>
    </row>
    <row r="94" spans="1:13" x14ac:dyDescent="0.25">
      <c r="A94" s="8">
        <v>92</v>
      </c>
      <c r="B94" s="33"/>
      <c r="C94" s="31" t="s">
        <v>18</v>
      </c>
      <c r="D94" s="29" t="s">
        <v>110</v>
      </c>
      <c r="E94" s="6">
        <v>8955</v>
      </c>
      <c r="F94" s="6">
        <v>8148</v>
      </c>
      <c r="G94" s="6">
        <v>0</v>
      </c>
      <c r="H94" s="28" t="e">
        <f>[1]!Таблица32[[#This Row],[Сумма]]-[1]!Таблица32[[#This Row],[Закупка]]-[1]!Таблица32[[#This Row],[Монтаж]]</f>
        <v>#REF!</v>
      </c>
      <c r="I94" s="6">
        <v>8955</v>
      </c>
      <c r="J94" s="28">
        <f t="shared" si="1"/>
        <v>0</v>
      </c>
      <c r="K94" s="6" t="e">
        <f>[1]!Таблица32[[#This Row],[Закупка]]+[1]!Таблица32[[#This Row],[Монтаж]]</f>
        <v>#REF!</v>
      </c>
      <c r="L94" s="6" t="e">
        <f>[1]!Таблица32[[#This Row],[Закупка]]+[1]!Таблица32[[#This Row],[Монтаж]]-[1]!Таблица32[[#This Row],[Опл2]]</f>
        <v>#REF!</v>
      </c>
      <c r="M94" s="6"/>
    </row>
    <row r="95" spans="1:13" x14ac:dyDescent="0.25">
      <c r="A95" s="8">
        <v>93</v>
      </c>
      <c r="B95" s="33"/>
      <c r="C95" s="29" t="s">
        <v>62</v>
      </c>
      <c r="D95" s="29" t="s">
        <v>110</v>
      </c>
      <c r="E95" s="10">
        <v>11855</v>
      </c>
      <c r="F95" s="10">
        <v>11058</v>
      </c>
      <c r="G95" s="10">
        <v>0</v>
      </c>
      <c r="H95" s="30" t="e">
        <f>[1]!Таблица32[[#This Row],[Сумма]]-[1]!Таблица32[[#This Row],[Закупка]]-[1]!Таблица32[[#This Row],[Монтаж]]</f>
        <v>#REF!</v>
      </c>
      <c r="I95" s="10">
        <v>11855</v>
      </c>
      <c r="J95" s="30">
        <f t="shared" si="1"/>
        <v>0</v>
      </c>
      <c r="K95" s="10" t="e">
        <f>[1]!Таблица32[[#This Row],[Закупка]]+[1]!Таблица32[[#This Row],[Монтаж]]</f>
        <v>#REF!</v>
      </c>
      <c r="L95" s="10" t="e">
        <f>[1]!Таблица32[[#This Row],[Закупка]]+[1]!Таблица32[[#This Row],[Монтаж]]-[1]!Таблица32[[#This Row],[Опл2]]</f>
        <v>#REF!</v>
      </c>
      <c r="M95" s="10"/>
    </row>
    <row r="96" spans="1:13" x14ac:dyDescent="0.25">
      <c r="A96" s="4">
        <v>94</v>
      </c>
      <c r="B96" s="33"/>
      <c r="C96" s="31" t="s">
        <v>86</v>
      </c>
      <c r="D96" s="29" t="s">
        <v>110</v>
      </c>
      <c r="E96" s="6">
        <v>50985</v>
      </c>
      <c r="F96" s="6">
        <v>32793</v>
      </c>
      <c r="G96" s="6">
        <v>9200</v>
      </c>
      <c r="H96" s="28" t="e">
        <f>[1]!Таблица32[[#This Row],[Сумма]]-[1]!Таблица32[[#This Row],[Закупка]]-[1]!Таблица32[[#This Row],[Монтаж]]</f>
        <v>#REF!</v>
      </c>
      <c r="I96" s="6">
        <v>50985</v>
      </c>
      <c r="J96" s="28">
        <f t="shared" si="1"/>
        <v>0</v>
      </c>
      <c r="K96" s="6" t="e">
        <f>[1]!Таблица32[[#This Row],[Закупка]]+[1]!Таблица32[[#This Row],[Монтаж]]</f>
        <v>#REF!</v>
      </c>
      <c r="L96" s="6" t="e">
        <f>[1]!Таблица32[[#This Row],[Закупка]]+[1]!Таблица32[[#This Row],[Монтаж]]-[1]!Таблица32[[#This Row],[Опл2]]</f>
        <v>#REF!</v>
      </c>
      <c r="M96" s="4" t="s">
        <v>26</v>
      </c>
    </row>
    <row r="97" spans="1:13" x14ac:dyDescent="0.25">
      <c r="A97" s="8">
        <v>95</v>
      </c>
      <c r="B97" s="33"/>
      <c r="C97" s="29" t="s">
        <v>87</v>
      </c>
      <c r="D97" s="29" t="s">
        <v>110</v>
      </c>
      <c r="E97" s="10">
        <v>19785</v>
      </c>
      <c r="F97" s="10">
        <v>14790</v>
      </c>
      <c r="G97" s="10">
        <v>0</v>
      </c>
      <c r="H97" s="30" t="e">
        <f>[1]!Таблица32[[#This Row],[Сумма]]-[1]!Таблица32[[#This Row],[Закупка]]-[1]!Таблица32[[#This Row],[Монтаж]]</f>
        <v>#REF!</v>
      </c>
      <c r="I97" s="10">
        <v>19785</v>
      </c>
      <c r="J97" s="30">
        <f t="shared" si="1"/>
        <v>0</v>
      </c>
      <c r="K97" s="10" t="e">
        <f>[1]!Таблица32[[#This Row],[Закупка]]+[1]!Таблица32[[#This Row],[Монтаж]]</f>
        <v>#REF!</v>
      </c>
      <c r="L97" s="10" t="e">
        <f>[1]!Таблица32[[#This Row],[Закупка]]+[1]!Таблица32[[#This Row],[Монтаж]]-[1]!Таблица32[[#This Row],[Опл2]]</f>
        <v>#REF!</v>
      </c>
      <c r="M97" s="10"/>
    </row>
    <row r="98" spans="1:13" x14ac:dyDescent="0.25">
      <c r="A98" s="8">
        <v>96</v>
      </c>
      <c r="B98" s="33"/>
      <c r="C98" s="31" t="s">
        <v>22</v>
      </c>
      <c r="D98" s="29" t="s">
        <v>110</v>
      </c>
      <c r="E98" s="6">
        <v>15864</v>
      </c>
      <c r="F98" s="6">
        <v>14461</v>
      </c>
      <c r="G98" s="6">
        <v>0</v>
      </c>
      <c r="H98" s="28" t="e">
        <f>[1]!Таблица32[[#This Row],[Сумма]]-[1]!Таблица32[[#This Row],[Закупка]]-[1]!Таблица32[[#This Row],[Монтаж]]</f>
        <v>#REF!</v>
      </c>
      <c r="I98" s="6">
        <v>15864</v>
      </c>
      <c r="J98" s="28">
        <f t="shared" si="1"/>
        <v>0</v>
      </c>
      <c r="K98" s="6" t="e">
        <f>[1]!Таблица32[[#This Row],[Закупка]]+[1]!Таблица32[[#This Row],[Монтаж]]</f>
        <v>#REF!</v>
      </c>
      <c r="L98" s="6" t="e">
        <f>[1]!Таблица32[[#This Row],[Закупка]]+[1]!Таблица32[[#This Row],[Монтаж]]-[1]!Таблица32[[#This Row],[Опл2]]</f>
        <v>#REF!</v>
      </c>
      <c r="M98" s="6"/>
    </row>
    <row r="99" spans="1:13" x14ac:dyDescent="0.25">
      <c r="A99" s="4">
        <v>97</v>
      </c>
      <c r="B99" s="33"/>
      <c r="C99" s="29" t="s">
        <v>88</v>
      </c>
      <c r="D99" s="29" t="s">
        <v>110</v>
      </c>
      <c r="E99" s="10">
        <v>12035</v>
      </c>
      <c r="F99" s="10">
        <v>10964</v>
      </c>
      <c r="G99" s="10">
        <v>0</v>
      </c>
      <c r="H99" s="30" t="e">
        <f>[1]!Таблица32[[#This Row],[Сумма]]-[1]!Таблица32[[#This Row],[Закупка]]-[1]!Таблица32[[#This Row],[Монтаж]]</f>
        <v>#REF!</v>
      </c>
      <c r="I99" s="10">
        <v>12035</v>
      </c>
      <c r="J99" s="30">
        <f t="shared" si="1"/>
        <v>0</v>
      </c>
      <c r="K99" s="10" t="e">
        <f>[1]!Таблица32[[#This Row],[Закупка]]+[1]!Таблица32[[#This Row],[Монтаж]]</f>
        <v>#REF!</v>
      </c>
      <c r="L99" s="10" t="e">
        <f>[1]!Таблица32[[#This Row],[Закупка]]+[1]!Таблица32[[#This Row],[Монтаж]]-[1]!Таблица32[[#This Row],[Опл2]]</f>
        <v>#REF!</v>
      </c>
      <c r="M99" s="10"/>
    </row>
    <row r="100" spans="1:13" x14ac:dyDescent="0.25">
      <c r="A100" s="8">
        <v>98</v>
      </c>
      <c r="B100" s="33"/>
      <c r="C100" s="31" t="s">
        <v>65</v>
      </c>
      <c r="D100" s="29" t="s">
        <v>110</v>
      </c>
      <c r="E100" s="6">
        <v>58500</v>
      </c>
      <c r="F100" s="6">
        <v>48744</v>
      </c>
      <c r="G100" s="6"/>
      <c r="H100" s="28" t="e">
        <f>[1]!Таблица32[[#This Row],[Сумма]]-[1]!Таблица32[[#This Row],[Закупка]]-[1]!Таблица32[[#This Row],[Монтаж]]</f>
        <v>#REF!</v>
      </c>
      <c r="I100" s="6">
        <v>58500</v>
      </c>
      <c r="J100" s="28">
        <f t="shared" si="1"/>
        <v>0</v>
      </c>
      <c r="K100" s="6" t="e">
        <f>[1]!Таблица32[[#This Row],[Закупка]]+[1]!Таблица32[[#This Row],[Монтаж]]</f>
        <v>#REF!</v>
      </c>
      <c r="L100" s="6" t="e">
        <f>[1]!Таблица32[[#This Row],[Закупка]]+[1]!Таблица32[[#This Row],[Монтаж]]-[1]!Таблица32[[#This Row],[Опл2]]</f>
        <v>#REF!</v>
      </c>
      <c r="M100" s="6"/>
    </row>
    <row r="101" spans="1:13" x14ac:dyDescent="0.25">
      <c r="A101" s="8">
        <v>99</v>
      </c>
      <c r="B101" s="33"/>
      <c r="C101" s="29" t="s">
        <v>84</v>
      </c>
      <c r="D101" s="29" t="s">
        <v>110</v>
      </c>
      <c r="E101" s="10">
        <v>25348.69</v>
      </c>
      <c r="F101" s="10">
        <v>23095.16</v>
      </c>
      <c r="G101" s="10">
        <v>0</v>
      </c>
      <c r="H101" s="30" t="e">
        <f>[1]!Таблица32[[#This Row],[Сумма]]-[1]!Таблица32[[#This Row],[Закупка]]-[1]!Таблица32[[#This Row],[Монтаж]]</f>
        <v>#REF!</v>
      </c>
      <c r="I101" s="10">
        <v>25348.69</v>
      </c>
      <c r="J101" s="30">
        <f t="shared" si="1"/>
        <v>0</v>
      </c>
      <c r="K101" s="10" t="e">
        <f>[1]!Таблица32[[#This Row],[Закупка]]+[1]!Таблица32[[#This Row],[Монтаж]]</f>
        <v>#REF!</v>
      </c>
      <c r="L101" s="10" t="e">
        <f>[1]!Таблица32[[#This Row],[Закупка]]+[1]!Таблица32[[#This Row],[Монтаж]]-[1]!Таблица32[[#This Row],[Опл2]]</f>
        <v>#REF!</v>
      </c>
      <c r="M101" s="10"/>
    </row>
    <row r="102" spans="1:13" x14ac:dyDescent="0.25">
      <c r="A102" s="4">
        <v>100</v>
      </c>
      <c r="B102" s="33"/>
      <c r="C102" s="31" t="s">
        <v>63</v>
      </c>
      <c r="D102" s="29" t="s">
        <v>110</v>
      </c>
      <c r="E102" s="6">
        <v>2750</v>
      </c>
      <c r="F102" s="6">
        <v>2613</v>
      </c>
      <c r="G102" s="6">
        <v>0</v>
      </c>
      <c r="H102" s="28" t="e">
        <f>[1]!Таблица32[[#This Row],[Сумма]]-[1]!Таблица32[[#This Row],[Закупка]]-[1]!Таблица32[[#This Row],[Монтаж]]</f>
        <v>#REF!</v>
      </c>
      <c r="I102" s="6">
        <v>2750</v>
      </c>
      <c r="J102" s="28">
        <f t="shared" si="1"/>
        <v>0</v>
      </c>
      <c r="K102" s="6" t="e">
        <f>[1]!Таблица32[[#This Row],[Закупка]]+[1]!Таблица32[[#This Row],[Монтаж]]</f>
        <v>#REF!</v>
      </c>
      <c r="L102" s="6" t="e">
        <f>[1]!Таблица32[[#This Row],[Закупка]]+[1]!Таблица32[[#This Row],[Монтаж]]-[1]!Таблица32[[#This Row],[Опл2]]</f>
        <v>#REF!</v>
      </c>
      <c r="M102" s="6"/>
    </row>
    <row r="103" spans="1:13" x14ac:dyDescent="0.25">
      <c r="A103" s="8">
        <v>101</v>
      </c>
      <c r="B103" s="33"/>
      <c r="C103" s="29" t="s">
        <v>84</v>
      </c>
      <c r="D103" s="29" t="s">
        <v>110</v>
      </c>
      <c r="E103" s="10">
        <v>65900</v>
      </c>
      <c r="F103" s="10">
        <v>61520</v>
      </c>
      <c r="G103" s="10">
        <v>0</v>
      </c>
      <c r="H103" s="30" t="e">
        <f>[1]!Таблица32[[#This Row],[Сумма]]-[1]!Таблица32[[#This Row],[Закупка]]-[1]!Таблица32[[#This Row],[Монтаж]]</f>
        <v>#REF!</v>
      </c>
      <c r="I103" s="10">
        <v>65900</v>
      </c>
      <c r="J103" s="30">
        <f t="shared" si="1"/>
        <v>0</v>
      </c>
      <c r="K103" s="10" t="e">
        <f>[1]!Таблица32[[#This Row],[Закупка]]+[1]!Таблица32[[#This Row],[Монтаж]]</f>
        <v>#REF!</v>
      </c>
      <c r="L103" s="10" t="e">
        <f>[1]!Таблица32[[#This Row],[Закупка]]+[1]!Таблица32[[#This Row],[Монтаж]]-[1]!Таблица32[[#This Row],[Опл2]]</f>
        <v>#REF!</v>
      </c>
      <c r="M103" s="10"/>
    </row>
    <row r="104" spans="1:13" x14ac:dyDescent="0.25">
      <c r="A104" s="8">
        <v>102</v>
      </c>
      <c r="B104" s="33"/>
      <c r="C104" s="31" t="s">
        <v>65</v>
      </c>
      <c r="D104" s="29" t="s">
        <v>110</v>
      </c>
      <c r="E104" s="6">
        <v>39070</v>
      </c>
      <c r="F104" s="6">
        <v>30312</v>
      </c>
      <c r="G104" s="6">
        <v>0</v>
      </c>
      <c r="H104" s="28" t="e">
        <f>[1]!Таблица32[[#This Row],[Сумма]]-[1]!Таблица32[[#This Row],[Закупка]]-[1]!Таблица32[[#This Row],[Монтаж]]</f>
        <v>#REF!</v>
      </c>
      <c r="I104" s="6">
        <v>39070</v>
      </c>
      <c r="J104" s="28">
        <f t="shared" si="1"/>
        <v>0</v>
      </c>
      <c r="K104" s="6" t="e">
        <f>[1]!Таблица32[[#This Row],[Закупка]]+[1]!Таблица32[[#This Row],[Монтаж]]</f>
        <v>#REF!</v>
      </c>
      <c r="L104" s="6" t="e">
        <f>[1]!Таблица32[[#This Row],[Закупка]]+[1]!Таблица32[[#This Row],[Монтаж]]-[1]!Таблица32[[#This Row],[Опл2]]</f>
        <v>#REF!</v>
      </c>
      <c r="M104" s="6"/>
    </row>
    <row r="105" spans="1:13" x14ac:dyDescent="0.25">
      <c r="A105" s="4">
        <v>103</v>
      </c>
      <c r="B105" s="33"/>
      <c r="C105" s="29" t="s">
        <v>20</v>
      </c>
      <c r="D105" s="29" t="s">
        <v>110</v>
      </c>
      <c r="E105" s="10">
        <v>9566.34</v>
      </c>
      <c r="F105" s="10">
        <v>8713.7999999999993</v>
      </c>
      <c r="G105" s="10">
        <v>0</v>
      </c>
      <c r="H105" s="30" t="e">
        <f>[1]!Таблица32[[#This Row],[Сумма]]-[1]!Таблица32[[#This Row],[Закупка]]-[1]!Таблица32[[#This Row],[Монтаж]]</f>
        <v>#REF!</v>
      </c>
      <c r="I105" s="10">
        <v>9566.34</v>
      </c>
      <c r="J105" s="30">
        <f t="shared" si="1"/>
        <v>0</v>
      </c>
      <c r="K105" s="10" t="e">
        <f>[1]!Таблица32[[#This Row],[Закупка]]+[1]!Таблица32[[#This Row],[Монтаж]]</f>
        <v>#REF!</v>
      </c>
      <c r="L105" s="10" t="e">
        <f>[1]!Таблица32[[#This Row],[Закупка]]+[1]!Таблица32[[#This Row],[Монтаж]]-[1]!Таблица32[[#This Row],[Опл2]]</f>
        <v>#REF!</v>
      </c>
      <c r="M105" s="10"/>
    </row>
    <row r="106" spans="1:13" x14ac:dyDescent="0.25">
      <c r="A106" s="8">
        <v>104</v>
      </c>
      <c r="B106" s="33"/>
      <c r="C106" s="32" t="s">
        <v>89</v>
      </c>
      <c r="D106" s="32"/>
      <c r="E106" s="20">
        <f>SUM(E63:E105)</f>
        <v>910391.02999999991</v>
      </c>
      <c r="F106" s="20">
        <f>SUM(F63:F105)</f>
        <v>746567.62000000011</v>
      </c>
      <c r="G106" s="20">
        <f>SUM(G63:G105)</f>
        <v>50800</v>
      </c>
      <c r="H106" s="21" t="e">
        <f>[1]!Таблица32[[#This Row],[Сумма]]-[1]!Таблица32[[#This Row],[Закупка]]-[1]!Таблица32[[#This Row],[Монтаж]]</f>
        <v>#REF!</v>
      </c>
      <c r="I106" s="20">
        <f>SUM(I63:I105)</f>
        <v>910391.02999999991</v>
      </c>
      <c r="J106" s="21">
        <f t="shared" si="1"/>
        <v>0</v>
      </c>
      <c r="K106" s="34" t="e">
        <f>[1]!Таблица32[[#This Row],[Закупка]]+[1]!Таблица32[[#This Row],[Монтаж]]</f>
        <v>#REF!</v>
      </c>
      <c r="L106" s="34" t="e">
        <f>[1]!Таблица32[[#This Row],[Закупка]]+[1]!Таблица32[[#This Row],[Монтаж]]-[1]!Таблица32[[#This Row],[Опл2]]</f>
        <v>#REF!</v>
      </c>
      <c r="M106" s="20"/>
    </row>
    <row r="107" spans="1:13" x14ac:dyDescent="0.25">
      <c r="A107" s="8">
        <v>105</v>
      </c>
      <c r="B107" s="33"/>
      <c r="C107" s="31" t="s">
        <v>22</v>
      </c>
      <c r="D107" s="31" t="s">
        <v>16</v>
      </c>
      <c r="E107" s="6">
        <v>71567.97</v>
      </c>
      <c r="F107" s="6">
        <v>67628.09</v>
      </c>
      <c r="G107" s="6">
        <v>0</v>
      </c>
      <c r="H107" s="28" t="e">
        <f>[1]!Таблица32[[#This Row],[Сумма]]-[1]!Таблица32[[#This Row],[Закупка]]-[1]!Таблица32[[#This Row],[Монтаж]]</f>
        <v>#REF!</v>
      </c>
      <c r="I107" s="6">
        <v>71567.97</v>
      </c>
      <c r="J107" s="28">
        <f t="shared" si="1"/>
        <v>0</v>
      </c>
      <c r="K107" s="6" t="e">
        <f>[1]!Таблица32[[#This Row],[Закупка]]+[1]!Таблица32[[#This Row],[Монтаж]]</f>
        <v>#REF!</v>
      </c>
      <c r="L107" s="6" t="e">
        <f>[1]!Таблица32[[#This Row],[Закупка]]+[1]!Таблица32[[#This Row],[Монтаж]]-[1]!Таблица32[[#This Row],[Опл2]]</f>
        <v>#REF!</v>
      </c>
      <c r="M107" s="6"/>
    </row>
    <row r="108" spans="1:13" x14ac:dyDescent="0.25">
      <c r="A108" s="4">
        <v>106</v>
      </c>
      <c r="B108" s="33"/>
      <c r="C108" s="29" t="s">
        <v>22</v>
      </c>
      <c r="D108" s="29" t="s">
        <v>111</v>
      </c>
      <c r="E108" s="10">
        <v>4034.62</v>
      </c>
      <c r="F108" s="10">
        <v>3517</v>
      </c>
      <c r="G108" s="10">
        <v>0</v>
      </c>
      <c r="H108" s="30" t="e">
        <f>[1]!Таблица32[[#This Row],[Сумма]]-[1]!Таблица32[[#This Row],[Закупка]]-[1]!Таблица32[[#This Row],[Монтаж]]</f>
        <v>#REF!</v>
      </c>
      <c r="I108" s="10">
        <v>4034.62</v>
      </c>
      <c r="J108" s="30">
        <f t="shared" si="1"/>
        <v>0</v>
      </c>
      <c r="K108" s="10" t="e">
        <f>[1]!Таблица32[[#This Row],[Закупка]]+[1]!Таблица32[[#This Row],[Монтаж]]</f>
        <v>#REF!</v>
      </c>
      <c r="L108" s="10" t="e">
        <f>[1]!Таблица32[[#This Row],[Закупка]]+[1]!Таблица32[[#This Row],[Монтаж]]-[1]!Таблица32[[#This Row],[Опл2]]</f>
        <v>#REF!</v>
      </c>
      <c r="M108" s="10"/>
    </row>
    <row r="109" spans="1:13" x14ac:dyDescent="0.25">
      <c r="A109" s="8">
        <v>107</v>
      </c>
      <c r="B109" s="33"/>
      <c r="C109" s="31" t="s">
        <v>90</v>
      </c>
      <c r="D109" s="29" t="s">
        <v>111</v>
      </c>
      <c r="E109" s="6">
        <v>21800</v>
      </c>
      <c r="F109" s="6">
        <v>19990</v>
      </c>
      <c r="G109" s="6">
        <v>0</v>
      </c>
      <c r="H109" s="28" t="e">
        <f>[1]!Таблица32[[#This Row],[Сумма]]-[1]!Таблица32[[#This Row],[Закупка]]-[1]!Таблица32[[#This Row],[Монтаж]]</f>
        <v>#REF!</v>
      </c>
      <c r="I109" s="6">
        <v>21800</v>
      </c>
      <c r="J109" s="28">
        <f t="shared" si="1"/>
        <v>0</v>
      </c>
      <c r="K109" s="6" t="e">
        <f>[1]!Таблица32[[#This Row],[Закупка]]+[1]!Таблица32[[#This Row],[Монтаж]]</f>
        <v>#REF!</v>
      </c>
      <c r="L109" s="6" t="e">
        <f>[1]!Таблица32[[#This Row],[Закупка]]+[1]!Таблица32[[#This Row],[Монтаж]]-[1]!Таблица32[[#This Row],[Опл2]]</f>
        <v>#REF!</v>
      </c>
      <c r="M109" s="6"/>
    </row>
    <row r="110" spans="1:13" x14ac:dyDescent="0.25">
      <c r="A110" s="8">
        <v>108</v>
      </c>
      <c r="B110" s="33"/>
      <c r="C110" s="29" t="s">
        <v>91</v>
      </c>
      <c r="D110" s="29" t="s">
        <v>111</v>
      </c>
      <c r="E110" s="10">
        <v>500</v>
      </c>
      <c r="F110" s="10">
        <v>203.5</v>
      </c>
      <c r="G110" s="10">
        <v>0</v>
      </c>
      <c r="H110" s="30" t="e">
        <f>[1]!Таблица32[[#This Row],[Сумма]]-[1]!Таблица32[[#This Row],[Закупка]]-[1]!Таблица32[[#This Row],[Монтаж]]</f>
        <v>#REF!</v>
      </c>
      <c r="I110" s="10">
        <v>500</v>
      </c>
      <c r="J110" s="30">
        <f t="shared" si="1"/>
        <v>0</v>
      </c>
      <c r="K110" s="10" t="e">
        <f>[1]!Таблица32[[#This Row],[Закупка]]+[1]!Таблица32[[#This Row],[Монтаж]]</f>
        <v>#REF!</v>
      </c>
      <c r="L110" s="10" t="e">
        <f>[1]!Таблица32[[#This Row],[Закупка]]+[1]!Таблица32[[#This Row],[Монтаж]]-[1]!Таблица32[[#This Row],[Опл2]]</f>
        <v>#REF!</v>
      </c>
      <c r="M110" s="10"/>
    </row>
    <row r="111" spans="1:13" x14ac:dyDescent="0.25">
      <c r="A111" s="4">
        <v>109</v>
      </c>
      <c r="B111" s="33"/>
      <c r="C111" s="31" t="s">
        <v>91</v>
      </c>
      <c r="D111" s="29" t="s">
        <v>111</v>
      </c>
      <c r="E111" s="6">
        <v>1700</v>
      </c>
      <c r="F111" s="6">
        <v>1138</v>
      </c>
      <c r="G111" s="6">
        <v>0</v>
      </c>
      <c r="H111" s="28" t="e">
        <f>[1]!Таблица32[[#This Row],[Сумма]]-[1]!Таблица32[[#This Row],[Закупка]]-[1]!Таблица32[[#This Row],[Монтаж]]</f>
        <v>#REF!</v>
      </c>
      <c r="I111" s="6">
        <v>1700</v>
      </c>
      <c r="J111" s="28">
        <f t="shared" si="1"/>
        <v>0</v>
      </c>
      <c r="K111" s="6" t="e">
        <f>[1]!Таблица32[[#This Row],[Закупка]]+[1]!Таблица32[[#This Row],[Монтаж]]</f>
        <v>#REF!</v>
      </c>
      <c r="L111" s="6" t="e">
        <f>[1]!Таблица32[[#This Row],[Закупка]]+[1]!Таблица32[[#This Row],[Монтаж]]-[1]!Таблица32[[#This Row],[Опл2]]</f>
        <v>#REF!</v>
      </c>
      <c r="M111" s="6"/>
    </row>
    <row r="112" spans="1:13" x14ac:dyDescent="0.25">
      <c r="A112" s="8">
        <v>110</v>
      </c>
      <c r="B112" s="33"/>
      <c r="C112" s="29" t="s">
        <v>62</v>
      </c>
      <c r="D112" s="29" t="s">
        <v>111</v>
      </c>
      <c r="E112" s="10">
        <v>15300</v>
      </c>
      <c r="F112" s="10">
        <v>14090</v>
      </c>
      <c r="G112" s="10">
        <v>0</v>
      </c>
      <c r="H112" s="30" t="e">
        <f>[1]!Таблица32[[#This Row],[Сумма]]-[1]!Таблица32[[#This Row],[Закупка]]-[1]!Таблица32[[#This Row],[Монтаж]]</f>
        <v>#REF!</v>
      </c>
      <c r="I112" s="10">
        <v>15300</v>
      </c>
      <c r="J112" s="30">
        <f t="shared" si="1"/>
        <v>0</v>
      </c>
      <c r="K112" s="10" t="e">
        <f>[1]!Таблица32[[#This Row],[Закупка]]+[1]!Таблица32[[#This Row],[Монтаж]]</f>
        <v>#REF!</v>
      </c>
      <c r="L112" s="10" t="e">
        <f>[1]!Таблица32[[#This Row],[Закупка]]+[1]!Таблица32[[#This Row],[Монтаж]]-[1]!Таблица32[[#This Row],[Опл2]]</f>
        <v>#REF!</v>
      </c>
      <c r="M112" s="10"/>
    </row>
    <row r="113" spans="1:13" x14ac:dyDescent="0.25">
      <c r="A113" s="8">
        <v>111</v>
      </c>
      <c r="B113" s="33"/>
      <c r="C113" s="31" t="s">
        <v>56</v>
      </c>
      <c r="D113" s="29" t="s">
        <v>111</v>
      </c>
      <c r="E113" s="6">
        <v>3068</v>
      </c>
      <c r="F113" s="6"/>
      <c r="G113" s="6">
        <v>0</v>
      </c>
      <c r="H113" s="28" t="e">
        <f>[1]!Таблица32[[#This Row],[Сумма]]-[1]!Таблица32[[#This Row],[Закупка]]-[1]!Таблица32[[#This Row],[Монтаж]]</f>
        <v>#REF!</v>
      </c>
      <c r="I113" s="6">
        <v>3068</v>
      </c>
      <c r="J113" s="28">
        <f t="shared" si="1"/>
        <v>0</v>
      </c>
      <c r="K113" s="6" t="e">
        <f>[1]!Таблица32[[#This Row],[Закупка]]+[1]!Таблица32[[#This Row],[Монтаж]]</f>
        <v>#REF!</v>
      </c>
      <c r="L113" s="6" t="e">
        <f>[1]!Таблица32[[#This Row],[Закупка]]+[1]!Таблица32[[#This Row],[Монтаж]]-[1]!Таблица32[[#This Row],[Опл2]]</f>
        <v>#REF!</v>
      </c>
      <c r="M113" s="6"/>
    </row>
    <row r="114" spans="1:13" x14ac:dyDescent="0.25">
      <c r="A114" s="4">
        <v>112</v>
      </c>
      <c r="B114" s="33"/>
      <c r="C114" s="29" t="s">
        <v>92</v>
      </c>
      <c r="D114" s="29" t="s">
        <v>111</v>
      </c>
      <c r="E114" s="10">
        <v>13000</v>
      </c>
      <c r="F114" s="10">
        <v>9460</v>
      </c>
      <c r="G114" s="10">
        <v>0</v>
      </c>
      <c r="H114" s="30" t="e">
        <f>[1]!Таблица32[[#This Row],[Сумма]]-[1]!Таблица32[[#This Row],[Закупка]]-[1]!Таблица32[[#This Row],[Монтаж]]</f>
        <v>#REF!</v>
      </c>
      <c r="I114" s="10">
        <v>13000</v>
      </c>
      <c r="J114" s="30">
        <f t="shared" si="1"/>
        <v>0</v>
      </c>
      <c r="K114" s="10" t="e">
        <f>[1]!Таблица32[[#This Row],[Закупка]]+[1]!Таблица32[[#This Row],[Монтаж]]</f>
        <v>#REF!</v>
      </c>
      <c r="L114" s="10" t="e">
        <f>[1]!Таблица32[[#This Row],[Закупка]]+[1]!Таблица32[[#This Row],[Монтаж]]-[1]!Таблица32[[#This Row],[Опл2]]</f>
        <v>#REF!</v>
      </c>
      <c r="M114" s="10"/>
    </row>
    <row r="115" spans="1:13" x14ac:dyDescent="0.25">
      <c r="A115" s="8">
        <v>113</v>
      </c>
      <c r="B115" s="33"/>
      <c r="C115" s="31" t="s">
        <v>93</v>
      </c>
      <c r="D115" s="29" t="s">
        <v>111</v>
      </c>
      <c r="E115" s="6">
        <v>3900</v>
      </c>
      <c r="F115" s="6">
        <v>2567</v>
      </c>
      <c r="G115" s="6">
        <v>0</v>
      </c>
      <c r="H115" s="28" t="e">
        <f>[1]!Таблица32[[#This Row],[Сумма]]-[1]!Таблица32[[#This Row],[Закупка]]-[1]!Таблица32[[#This Row],[Монтаж]]</f>
        <v>#REF!</v>
      </c>
      <c r="I115" s="6">
        <v>3900</v>
      </c>
      <c r="J115" s="28">
        <f t="shared" si="1"/>
        <v>0</v>
      </c>
      <c r="K115" s="6" t="e">
        <f>[1]!Таблица32[[#This Row],[Закупка]]+[1]!Таблица32[[#This Row],[Монтаж]]</f>
        <v>#REF!</v>
      </c>
      <c r="L115" s="6" t="e">
        <f>[1]!Таблица32[[#This Row],[Закупка]]+[1]!Таблица32[[#This Row],[Монтаж]]-[1]!Таблица32[[#This Row],[Опл2]]</f>
        <v>#REF!</v>
      </c>
      <c r="M115" s="6"/>
    </row>
    <row r="116" spans="1:13" x14ac:dyDescent="0.25">
      <c r="A116" s="8">
        <v>114</v>
      </c>
      <c r="B116" s="33"/>
      <c r="C116" s="29" t="s">
        <v>62</v>
      </c>
      <c r="D116" s="29" t="s">
        <v>111</v>
      </c>
      <c r="E116" s="10">
        <v>24800</v>
      </c>
      <c r="F116" s="10">
        <v>21087.51</v>
      </c>
      <c r="G116" s="10">
        <v>0</v>
      </c>
      <c r="H116" s="30" t="e">
        <f>[1]!Таблица32[[#This Row],[Сумма]]-[1]!Таблица32[[#This Row],[Закупка]]-[1]!Таблица32[[#This Row],[Монтаж]]</f>
        <v>#REF!</v>
      </c>
      <c r="I116" s="10">
        <v>24800</v>
      </c>
      <c r="J116" s="30">
        <f t="shared" si="1"/>
        <v>0</v>
      </c>
      <c r="K116" s="10" t="e">
        <f>[1]!Таблица32[[#This Row],[Закупка]]+[1]!Таблица32[[#This Row],[Монтаж]]</f>
        <v>#REF!</v>
      </c>
      <c r="L116" s="10" t="e">
        <f>[1]!Таблица32[[#This Row],[Закупка]]+[1]!Таблица32[[#This Row],[Монтаж]]-[1]!Таблица32[[#This Row],[Опл2]]</f>
        <v>#REF!</v>
      </c>
      <c r="M116" s="10"/>
    </row>
    <row r="117" spans="1:13" x14ac:dyDescent="0.25">
      <c r="A117" s="4">
        <v>115</v>
      </c>
      <c r="B117" s="33"/>
      <c r="C117" s="31" t="s">
        <v>94</v>
      </c>
      <c r="D117" s="29" t="s">
        <v>111</v>
      </c>
      <c r="E117" s="6">
        <v>21000</v>
      </c>
      <c r="F117" s="6">
        <v>13070.12</v>
      </c>
      <c r="G117" s="6">
        <v>4000</v>
      </c>
      <c r="H117" s="28" t="e">
        <f>[1]!Таблица32[[#This Row],[Сумма]]-[1]!Таблица32[[#This Row],[Закупка]]-[1]!Таблица32[[#This Row],[Монтаж]]</f>
        <v>#REF!</v>
      </c>
      <c r="I117" s="6">
        <v>21000</v>
      </c>
      <c r="J117" s="28">
        <f t="shared" si="1"/>
        <v>0</v>
      </c>
      <c r="K117" s="6" t="e">
        <f>[1]!Таблица32[[#This Row],[Закупка]]+[1]!Таблица32[[#This Row],[Монтаж]]</f>
        <v>#REF!</v>
      </c>
      <c r="L117" s="6" t="e">
        <f>[1]!Таблица32[[#This Row],[Закупка]]+[1]!Таблица32[[#This Row],[Монтаж]]-[1]!Таблица32[[#This Row],[Опл2]]</f>
        <v>#REF!</v>
      </c>
      <c r="M117" s="6" t="s">
        <v>26</v>
      </c>
    </row>
    <row r="118" spans="1:13" x14ac:dyDescent="0.25">
      <c r="A118" s="8">
        <v>116</v>
      </c>
      <c r="B118" s="33"/>
      <c r="C118" s="29" t="s">
        <v>95</v>
      </c>
      <c r="D118" s="29" t="s">
        <v>111</v>
      </c>
      <c r="E118" s="10">
        <v>15200</v>
      </c>
      <c r="F118" s="10">
        <v>10174</v>
      </c>
      <c r="G118" s="10">
        <v>0</v>
      </c>
      <c r="H118" s="30" t="e">
        <f>[1]!Таблица32[[#This Row],[Сумма]]-[1]!Таблица32[[#This Row],[Закупка]]-[1]!Таблица32[[#This Row],[Монтаж]]</f>
        <v>#REF!</v>
      </c>
      <c r="I118" s="10">
        <v>15200</v>
      </c>
      <c r="J118" s="30">
        <f t="shared" si="1"/>
        <v>0</v>
      </c>
      <c r="K118" s="10" t="e">
        <f>[1]!Таблица32[[#This Row],[Закупка]]+[1]!Таблица32[[#This Row],[Монтаж]]</f>
        <v>#REF!</v>
      </c>
      <c r="L118" s="10" t="e">
        <f>[1]!Таблица32[[#This Row],[Закупка]]+[1]!Таблица32[[#This Row],[Монтаж]]-[1]!Таблица32[[#This Row],[Опл2]]</f>
        <v>#REF!</v>
      </c>
      <c r="M118" s="10"/>
    </row>
    <row r="119" spans="1:13" x14ac:dyDescent="0.25">
      <c r="A119" s="8">
        <v>117</v>
      </c>
      <c r="B119" s="33"/>
      <c r="C119" s="31" t="s">
        <v>96</v>
      </c>
      <c r="D119" s="29" t="s">
        <v>111</v>
      </c>
      <c r="E119" s="6">
        <v>2540</v>
      </c>
      <c r="F119" s="6">
        <v>2038.02</v>
      </c>
      <c r="G119" s="6">
        <v>0</v>
      </c>
      <c r="H119" s="28" t="e">
        <f>[1]!Таблица32[[#This Row],[Сумма]]-[1]!Таблица32[[#This Row],[Закупка]]-[1]!Таблица32[[#This Row],[Монтаж]]</f>
        <v>#REF!</v>
      </c>
      <c r="I119" s="6">
        <v>2540</v>
      </c>
      <c r="J119" s="28">
        <f t="shared" si="1"/>
        <v>0</v>
      </c>
      <c r="K119" s="6" t="e">
        <f>[1]!Таблица32[[#This Row],[Закупка]]+[1]!Таблица32[[#This Row],[Монтаж]]</f>
        <v>#REF!</v>
      </c>
      <c r="L119" s="6" t="e">
        <f>[1]!Таблица32[[#This Row],[Закупка]]+[1]!Таблица32[[#This Row],[Монтаж]]-[1]!Таблица32[[#This Row],[Опл2]]</f>
        <v>#REF!</v>
      </c>
      <c r="M119" s="6"/>
    </row>
    <row r="120" spans="1:13" x14ac:dyDescent="0.25">
      <c r="A120" s="4">
        <v>118</v>
      </c>
      <c r="B120" s="33"/>
      <c r="C120" s="29" t="s">
        <v>97</v>
      </c>
      <c r="D120" s="29" t="s">
        <v>111</v>
      </c>
      <c r="E120" s="10">
        <v>17750</v>
      </c>
      <c r="F120" s="10">
        <v>14260</v>
      </c>
      <c r="G120" s="10">
        <v>0</v>
      </c>
      <c r="H120" s="30" t="e">
        <f>[1]!Таблица32[[#This Row],[Сумма]]-[1]!Таблица32[[#This Row],[Закупка]]-[1]!Таблица32[[#This Row],[Монтаж]]</f>
        <v>#REF!</v>
      </c>
      <c r="I120" s="10">
        <v>17750</v>
      </c>
      <c r="J120" s="30">
        <f t="shared" si="1"/>
        <v>0</v>
      </c>
      <c r="K120" s="10" t="e">
        <f>[1]!Таблица32[[#This Row],[Закупка]]+[1]!Таблица32[[#This Row],[Монтаж]]</f>
        <v>#REF!</v>
      </c>
      <c r="L120" s="10" t="e">
        <f>[1]!Таблица32[[#This Row],[Закупка]]+[1]!Таблица32[[#This Row],[Монтаж]]-[1]!Таблица32[[#This Row],[Опл2]]</f>
        <v>#REF!</v>
      </c>
      <c r="M120" s="10"/>
    </row>
    <row r="121" spans="1:13" x14ac:dyDescent="0.25">
      <c r="A121" s="8">
        <v>119</v>
      </c>
      <c r="B121" s="33"/>
      <c r="C121" s="31" t="s">
        <v>98</v>
      </c>
      <c r="D121" s="29" t="s">
        <v>111</v>
      </c>
      <c r="E121" s="6">
        <v>5935</v>
      </c>
      <c r="F121" s="6">
        <v>4762.25</v>
      </c>
      <c r="G121" s="6">
        <v>0</v>
      </c>
      <c r="H121" s="28" t="e">
        <f>[1]!Таблица32[[#This Row],[Сумма]]-[1]!Таблица32[[#This Row],[Закупка]]-[1]!Таблица32[[#This Row],[Монтаж]]</f>
        <v>#REF!</v>
      </c>
      <c r="I121" s="6">
        <v>5935</v>
      </c>
      <c r="J121" s="28">
        <f t="shared" si="1"/>
        <v>0</v>
      </c>
      <c r="K121" s="6" t="e">
        <f>[1]!Таблица32[[#This Row],[Закупка]]+[1]!Таблица32[[#This Row],[Монтаж]]</f>
        <v>#REF!</v>
      </c>
      <c r="L121" s="6" t="e">
        <f>[1]!Таблица32[[#This Row],[Закупка]]+[1]!Таблица32[[#This Row],[Монтаж]]-[1]!Таблица32[[#This Row],[Опл2]]</f>
        <v>#REF!</v>
      </c>
      <c r="M121" s="6"/>
    </row>
    <row r="122" spans="1:13" x14ac:dyDescent="0.25">
      <c r="A122" s="8">
        <v>120</v>
      </c>
      <c r="B122" s="33"/>
      <c r="C122" s="29" t="s">
        <v>99</v>
      </c>
      <c r="D122" s="29" t="s">
        <v>111</v>
      </c>
      <c r="E122" s="10">
        <v>20900</v>
      </c>
      <c r="F122" s="10">
        <v>12853.3</v>
      </c>
      <c r="G122" s="10">
        <v>4000</v>
      </c>
      <c r="H122" s="30" t="e">
        <f>[1]!Таблица32[[#This Row],[Сумма]]-[1]!Таблица32[[#This Row],[Закупка]]-[1]!Таблица32[[#This Row],[Монтаж]]</f>
        <v>#REF!</v>
      </c>
      <c r="I122" s="10">
        <v>20900</v>
      </c>
      <c r="J122" s="30">
        <f t="shared" si="1"/>
        <v>0</v>
      </c>
      <c r="K122" s="10" t="e">
        <f>[1]!Таблица32[[#This Row],[Закупка]]+[1]!Таблица32[[#This Row],[Монтаж]]</f>
        <v>#REF!</v>
      </c>
      <c r="L122" s="10" t="e">
        <f>[1]!Таблица32[[#This Row],[Закупка]]+[1]!Таблица32[[#This Row],[Монтаж]]-[1]!Таблица32[[#This Row],[Опл2]]</f>
        <v>#REF!</v>
      </c>
      <c r="M122" s="10" t="s">
        <v>26</v>
      </c>
    </row>
    <row r="123" spans="1:13" x14ac:dyDescent="0.25">
      <c r="A123" s="4">
        <v>121</v>
      </c>
      <c r="B123" s="33"/>
      <c r="C123" s="31" t="s">
        <v>100</v>
      </c>
      <c r="D123" s="29" t="s">
        <v>111</v>
      </c>
      <c r="E123" s="6">
        <v>160</v>
      </c>
      <c r="F123" s="6">
        <v>64</v>
      </c>
      <c r="G123" s="6">
        <v>0</v>
      </c>
      <c r="H123" s="28" t="e">
        <f>[1]!Таблица32[[#This Row],[Сумма]]-[1]!Таблица32[[#This Row],[Закупка]]-[1]!Таблица32[[#This Row],[Монтаж]]</f>
        <v>#REF!</v>
      </c>
      <c r="I123" s="6">
        <v>160</v>
      </c>
      <c r="J123" s="28">
        <f t="shared" si="1"/>
        <v>0</v>
      </c>
      <c r="K123" s="6" t="e">
        <f>[1]!Таблица32[[#This Row],[Закупка]]+[1]!Таблица32[[#This Row],[Монтаж]]</f>
        <v>#REF!</v>
      </c>
      <c r="L123" s="6" t="e">
        <f>[1]!Таблица32[[#This Row],[Закупка]]+[1]!Таблица32[[#This Row],[Монтаж]]-[1]!Таблица32[[#This Row],[Опл2]]</f>
        <v>#REF!</v>
      </c>
      <c r="M123" s="6"/>
    </row>
    <row r="124" spans="1:13" x14ac:dyDescent="0.25">
      <c r="A124" s="8">
        <v>122</v>
      </c>
      <c r="B124" s="33"/>
      <c r="C124" s="29" t="s">
        <v>59</v>
      </c>
      <c r="D124" s="29" t="s">
        <v>111</v>
      </c>
      <c r="E124" s="10">
        <v>20880</v>
      </c>
      <c r="F124" s="10">
        <v>19560</v>
      </c>
      <c r="G124" s="10">
        <v>0</v>
      </c>
      <c r="H124" s="30" t="e">
        <f>[1]!Таблица32[[#This Row],[Сумма]]-[1]!Таблица32[[#This Row],[Закупка]]-[1]!Таблица32[[#This Row],[Монтаж]]</f>
        <v>#REF!</v>
      </c>
      <c r="I124" s="10">
        <v>20880</v>
      </c>
      <c r="J124" s="30">
        <f>E124-I124</f>
        <v>0</v>
      </c>
      <c r="K124" s="10" t="e">
        <f>[1]!Таблица32[[#This Row],[Закупка]]+[1]!Таблица32[[#This Row],[Монтаж]]</f>
        <v>#REF!</v>
      </c>
      <c r="L124" s="10" t="e">
        <f>[1]!Таблица32[[#This Row],[Закупка]]+[1]!Таблица32[[#This Row],[Монтаж]]-[1]!Таблица32[[#This Row],[Опл2]]</f>
        <v>#REF!</v>
      </c>
      <c r="M124" s="10"/>
    </row>
    <row r="125" spans="1:13" x14ac:dyDescent="0.25">
      <c r="A125" s="8">
        <v>123</v>
      </c>
      <c r="B125" s="33"/>
      <c r="C125" s="31" t="s">
        <v>20</v>
      </c>
      <c r="D125" s="29" t="s">
        <v>111</v>
      </c>
      <c r="E125" s="6">
        <v>13259</v>
      </c>
      <c r="F125" s="6">
        <v>12085</v>
      </c>
      <c r="G125" s="6">
        <v>0</v>
      </c>
      <c r="H125" s="28" t="e">
        <f>[1]!Таблица32[[#This Row],[Сумма]]-[1]!Таблица32[[#This Row],[Закупка]]-[1]!Таблица32[[#This Row],[Монтаж]]</f>
        <v>#REF!</v>
      </c>
      <c r="I125" s="6">
        <v>13259</v>
      </c>
      <c r="J125" s="28">
        <f t="shared" si="1"/>
        <v>0</v>
      </c>
      <c r="K125" s="6" t="e">
        <f>[1]!Таблица32[[#This Row],[Закупка]]+[1]!Таблица32[[#This Row],[Монтаж]]</f>
        <v>#REF!</v>
      </c>
      <c r="L125" s="6" t="e">
        <f>[1]!Таблица32[[#This Row],[Закупка]]+[1]!Таблица32[[#This Row],[Монтаж]]-[1]!Таблица32[[#This Row],[Опл2]]</f>
        <v>#REF!</v>
      </c>
      <c r="M125" s="6"/>
    </row>
    <row r="126" spans="1:13" x14ac:dyDescent="0.25">
      <c r="A126" s="4">
        <v>124</v>
      </c>
      <c r="B126" s="33"/>
      <c r="C126" s="29" t="s">
        <v>18</v>
      </c>
      <c r="D126" s="29" t="s">
        <v>111</v>
      </c>
      <c r="E126" s="10">
        <v>77136</v>
      </c>
      <c r="F126" s="10">
        <v>73054</v>
      </c>
      <c r="G126" s="10">
        <v>0</v>
      </c>
      <c r="H126" s="30" t="e">
        <f>[1]!Таблица32[[#This Row],[Сумма]]-[1]!Таблица32[[#This Row],[Закупка]]-[1]!Таблица32[[#This Row],[Монтаж]]</f>
        <v>#REF!</v>
      </c>
      <c r="I126" s="10">
        <v>77136</v>
      </c>
      <c r="J126" s="30">
        <f t="shared" si="1"/>
        <v>0</v>
      </c>
      <c r="K126" s="10" t="e">
        <f>[1]!Таблица32[[#This Row],[Закупка]]+[1]!Таблица32[[#This Row],[Монтаж]]</f>
        <v>#REF!</v>
      </c>
      <c r="L126" s="10" t="e">
        <f>[1]!Таблица32[[#This Row],[Закупка]]+[1]!Таблица32[[#This Row],[Монтаж]]-[1]!Таблица32[[#This Row],[Опл2]]</f>
        <v>#REF!</v>
      </c>
      <c r="M126" s="10"/>
    </row>
    <row r="127" spans="1:13" x14ac:dyDescent="0.25">
      <c r="A127" s="8">
        <v>125</v>
      </c>
      <c r="B127" s="33"/>
      <c r="C127" s="31" t="s">
        <v>101</v>
      </c>
      <c r="D127" s="29" t="s">
        <v>111</v>
      </c>
      <c r="E127" s="6">
        <v>4170</v>
      </c>
      <c r="F127" s="6">
        <v>3990</v>
      </c>
      <c r="G127" s="6">
        <v>0</v>
      </c>
      <c r="H127" s="28" t="e">
        <f>[1]!Таблица32[[#This Row],[Сумма]]-[1]!Таблица32[[#This Row],[Закупка]]-[1]!Таблица32[[#This Row],[Монтаж]]</f>
        <v>#REF!</v>
      </c>
      <c r="I127" s="6">
        <v>4170</v>
      </c>
      <c r="J127" s="28">
        <f t="shared" ref="J127:J134" si="2">E127-I127</f>
        <v>0</v>
      </c>
      <c r="K127" s="6" t="e">
        <f>[1]!Таблица32[[#This Row],[Закупка]]+[1]!Таблица32[[#This Row],[Монтаж]]</f>
        <v>#REF!</v>
      </c>
      <c r="L127" s="6" t="e">
        <f>[1]!Таблица32[[#This Row],[Закупка]]+[1]!Таблица32[[#This Row],[Монтаж]]-[1]!Таблица32[[#This Row],[Опл2]]</f>
        <v>#REF!</v>
      </c>
      <c r="M127" s="6"/>
    </row>
    <row r="128" spans="1:13" x14ac:dyDescent="0.25">
      <c r="A128" s="8">
        <v>126</v>
      </c>
      <c r="B128" s="33"/>
      <c r="C128" s="29" t="s">
        <v>18</v>
      </c>
      <c r="D128" s="29" t="s">
        <v>111</v>
      </c>
      <c r="E128" s="10">
        <v>2400</v>
      </c>
      <c r="F128" s="10">
        <v>1900</v>
      </c>
      <c r="G128" s="10">
        <v>0</v>
      </c>
      <c r="H128" s="30" t="e">
        <f>[1]!Таблица32[[#This Row],[Сумма]]-[1]!Таблица32[[#This Row],[Закупка]]-[1]!Таблица32[[#This Row],[Монтаж]]</f>
        <v>#REF!</v>
      </c>
      <c r="I128" s="10">
        <v>2400</v>
      </c>
      <c r="J128" s="30">
        <f t="shared" si="2"/>
        <v>0</v>
      </c>
      <c r="K128" s="10" t="e">
        <f>[1]!Таблица32[[#This Row],[Закупка]]+[1]!Таблица32[[#This Row],[Монтаж]]</f>
        <v>#REF!</v>
      </c>
      <c r="L128" s="10" t="e">
        <f>[1]!Таблица32[[#This Row],[Закупка]]+[1]!Таблица32[[#This Row],[Монтаж]]-[1]!Таблица32[[#This Row],[Опл2]]</f>
        <v>#REF!</v>
      </c>
      <c r="M128" s="10"/>
    </row>
    <row r="129" spans="1:13" x14ac:dyDescent="0.25">
      <c r="A129" s="4">
        <v>127</v>
      </c>
      <c r="B129" s="33"/>
      <c r="C129" s="31" t="s">
        <v>20</v>
      </c>
      <c r="D129" s="29" t="s">
        <v>111</v>
      </c>
      <c r="E129" s="6">
        <v>7205</v>
      </c>
      <c r="F129" s="6">
        <v>5973</v>
      </c>
      <c r="G129" s="6">
        <v>0</v>
      </c>
      <c r="H129" s="28" t="e">
        <f>[1]!Таблица32[[#This Row],[Сумма]]-[1]!Таблица32[[#This Row],[Закупка]]-[1]!Таблица32[[#This Row],[Монтаж]]</f>
        <v>#REF!</v>
      </c>
      <c r="I129" s="6">
        <v>7205</v>
      </c>
      <c r="J129" s="28">
        <f t="shared" si="2"/>
        <v>0</v>
      </c>
      <c r="K129" s="6" t="e">
        <f>[1]!Таблица32[[#This Row],[Закупка]]+[1]!Таблица32[[#This Row],[Монтаж]]</f>
        <v>#REF!</v>
      </c>
      <c r="L129" s="6" t="e">
        <f>[1]!Таблица32[[#This Row],[Закупка]]+[1]!Таблица32[[#This Row],[Монтаж]]-[1]!Таблица32[[#This Row],[Опл2]]</f>
        <v>#REF!</v>
      </c>
      <c r="M129" s="6"/>
    </row>
    <row r="130" spans="1:13" x14ac:dyDescent="0.25">
      <c r="A130" s="8">
        <v>128</v>
      </c>
      <c r="B130" s="33"/>
      <c r="C130" s="29" t="s">
        <v>56</v>
      </c>
      <c r="D130" s="29" t="s">
        <v>111</v>
      </c>
      <c r="E130" s="10">
        <v>1520</v>
      </c>
      <c r="F130" s="10">
        <v>1169</v>
      </c>
      <c r="G130" s="10">
        <v>0</v>
      </c>
      <c r="H130" s="30" t="e">
        <f>[1]!Таблица32[[#This Row],[Сумма]]-[1]!Таблица32[[#This Row],[Закупка]]-[1]!Таблица32[[#This Row],[Монтаж]]</f>
        <v>#REF!</v>
      </c>
      <c r="I130" s="10">
        <v>1520</v>
      </c>
      <c r="J130" s="30">
        <f t="shared" si="2"/>
        <v>0</v>
      </c>
      <c r="K130" s="10" t="e">
        <f>[1]!Таблица32[[#This Row],[Закупка]]+[1]!Таблица32[[#This Row],[Монтаж]]</f>
        <v>#REF!</v>
      </c>
      <c r="L130" s="10" t="e">
        <f>[1]!Таблица32[[#This Row],[Закупка]]+[1]!Таблица32[[#This Row],[Монтаж]]-[1]!Таблица32[[#This Row],[Опл2]]</f>
        <v>#REF!</v>
      </c>
      <c r="M130" s="10"/>
    </row>
    <row r="131" spans="1:13" x14ac:dyDescent="0.25">
      <c r="A131" s="8">
        <v>129</v>
      </c>
      <c r="B131" s="33"/>
      <c r="C131" s="31" t="s">
        <v>18</v>
      </c>
      <c r="D131" s="29" t="s">
        <v>111</v>
      </c>
      <c r="E131" s="6">
        <v>52700</v>
      </c>
      <c r="F131" s="6">
        <v>47800</v>
      </c>
      <c r="G131" s="6">
        <v>0</v>
      </c>
      <c r="H131" s="28" t="e">
        <f>[1]!Таблица32[[#This Row],[Сумма]]-[1]!Таблица32[[#This Row],[Закупка]]-[1]!Таблица32[[#This Row],[Монтаж]]</f>
        <v>#REF!</v>
      </c>
      <c r="I131" s="6">
        <v>52700</v>
      </c>
      <c r="J131" s="28">
        <f t="shared" si="2"/>
        <v>0</v>
      </c>
      <c r="K131" s="6" t="e">
        <f>[1]!Таблица32[[#This Row],[Закупка]]+[1]!Таблица32[[#This Row],[Монтаж]]</f>
        <v>#REF!</v>
      </c>
      <c r="L131" s="6" t="e">
        <f>[1]!Таблица32[[#This Row],[Закупка]]+[1]!Таблица32[[#This Row],[Монтаж]]-[1]!Таблица32[[#This Row],[Опл2]]</f>
        <v>#REF!</v>
      </c>
      <c r="M131" s="6"/>
    </row>
    <row r="132" spans="1:13" x14ac:dyDescent="0.25">
      <c r="A132" s="4">
        <v>130</v>
      </c>
      <c r="B132" s="33"/>
      <c r="C132" s="29" t="s">
        <v>102</v>
      </c>
      <c r="D132" s="29" t="s">
        <v>111</v>
      </c>
      <c r="E132" s="10">
        <v>17600</v>
      </c>
      <c r="F132" s="10">
        <v>16470.689999999999</v>
      </c>
      <c r="G132" s="10">
        <v>0</v>
      </c>
      <c r="H132" s="30" t="e">
        <f>[1]!Таблица32[[#This Row],[Сумма]]-[1]!Таблица32[[#This Row],[Закупка]]-[1]!Таблица32[[#This Row],[Монтаж]]</f>
        <v>#REF!</v>
      </c>
      <c r="I132" s="10">
        <v>17600</v>
      </c>
      <c r="J132" s="30">
        <f t="shared" si="2"/>
        <v>0</v>
      </c>
      <c r="K132" s="10" t="e">
        <f>[1]!Таблица32[[#This Row],[Закупка]]+[1]!Таблица32[[#This Row],[Монтаж]]</f>
        <v>#REF!</v>
      </c>
      <c r="L132" s="10" t="e">
        <f>[1]!Таблица32[[#This Row],[Закупка]]+[1]!Таблица32[[#This Row],[Монтаж]]-[1]!Таблица32[[#This Row],[Опл2]]</f>
        <v>#REF!</v>
      </c>
      <c r="M132" s="10"/>
    </row>
    <row r="133" spans="1:13" x14ac:dyDescent="0.25">
      <c r="A133" s="8">
        <v>131</v>
      </c>
      <c r="B133" s="33"/>
      <c r="C133" s="31" t="s">
        <v>18</v>
      </c>
      <c r="D133" s="29" t="s">
        <v>111</v>
      </c>
      <c r="E133" s="6">
        <v>305</v>
      </c>
      <c r="F133" s="6">
        <v>250</v>
      </c>
      <c r="G133" s="6">
        <v>0</v>
      </c>
      <c r="H133" s="28" t="e">
        <f>[1]!Таблица32[[#This Row],[Сумма]]-[1]!Таблица32[[#This Row],[Закупка]]-[1]!Таблица32[[#This Row],[Монтаж]]</f>
        <v>#REF!</v>
      </c>
      <c r="I133" s="6">
        <v>305</v>
      </c>
      <c r="J133" s="28">
        <f t="shared" si="2"/>
        <v>0</v>
      </c>
      <c r="K133" s="6" t="e">
        <f>[1]!Таблица32[[#This Row],[Закупка]]+[1]!Таблица32[[#This Row],[Монтаж]]</f>
        <v>#REF!</v>
      </c>
      <c r="L133" s="6" t="e">
        <f>[1]!Таблица32[[#This Row],[Закупка]]+[1]!Таблица32[[#This Row],[Монтаж]]-[1]!Таблица32[[#This Row],[Опл2]]</f>
        <v>#REF!</v>
      </c>
      <c r="M133" s="6"/>
    </row>
    <row r="134" spans="1:13" x14ac:dyDescent="0.25">
      <c r="A134" s="8">
        <v>132</v>
      </c>
      <c r="B134" s="33"/>
      <c r="C134" s="29" t="s">
        <v>84</v>
      </c>
      <c r="D134" s="29" t="s">
        <v>111</v>
      </c>
      <c r="E134" s="10">
        <v>20237</v>
      </c>
      <c r="F134" s="10">
        <v>18439</v>
      </c>
      <c r="G134" s="10">
        <v>0</v>
      </c>
      <c r="H134" s="30" t="e">
        <f>[1]!Таблица32[[#This Row],[Сумма]]-[1]!Таблица32[[#This Row],[Закупка]]-[1]!Таблица32[[#This Row],[Монтаж]]</f>
        <v>#REF!</v>
      </c>
      <c r="I134" s="10">
        <v>20237</v>
      </c>
      <c r="J134" s="30">
        <f t="shared" si="2"/>
        <v>0</v>
      </c>
      <c r="K134" s="10" t="e">
        <f>[1]!Таблица32[[#This Row],[Закупка]]+[1]!Таблица32[[#This Row],[Монтаж]]</f>
        <v>#REF!</v>
      </c>
      <c r="L134" s="10" t="e">
        <f>[1]!Таблица32[[#This Row],[Закупка]]+[1]!Таблица32[[#This Row],[Монтаж]]-[1]!Таблица32[[#This Row],[Опл2]]</f>
        <v>#REF!</v>
      </c>
      <c r="M134" s="10"/>
    </row>
    <row r="135" spans="1:13" x14ac:dyDescent="0.25">
      <c r="A135" s="4">
        <v>133</v>
      </c>
      <c r="B135" s="33"/>
      <c r="C135" s="31" t="s">
        <v>103</v>
      </c>
      <c r="D135" s="29" t="s">
        <v>111</v>
      </c>
      <c r="E135" s="6">
        <v>9980</v>
      </c>
      <c r="F135" s="6"/>
      <c r="G135" s="6">
        <v>0</v>
      </c>
      <c r="H135" s="28" t="e">
        <f>[1]!Таблица32[[#This Row],[Сумма]]-[1]!Таблица32[[#This Row],[Закупка]]-[1]!Таблица32[[#This Row],[Монтаж]]</f>
        <v>#REF!</v>
      </c>
      <c r="I135" s="6">
        <v>10000</v>
      </c>
      <c r="J135" s="28">
        <f>E135-I135</f>
        <v>-20</v>
      </c>
      <c r="K135" s="6" t="e">
        <f>[1]!Таблица32[[#This Row],[Закупка]]+[1]!Таблица32[[#This Row],[Монтаж]]</f>
        <v>#REF!</v>
      </c>
      <c r="L135" s="6" t="e">
        <f>[1]!Таблица32[[#This Row],[Закупка]]+[1]!Таблица32[[#This Row],[Монтаж]]-[1]!Таблица32[[#This Row],[Опл2]]</f>
        <v>#REF!</v>
      </c>
      <c r="M135" s="6"/>
    </row>
    <row r="136" spans="1:13" x14ac:dyDescent="0.25">
      <c r="A136" s="8">
        <v>134</v>
      </c>
      <c r="B136" s="33"/>
      <c r="C136" s="29" t="s">
        <v>104</v>
      </c>
      <c r="D136" s="29" t="s">
        <v>111</v>
      </c>
      <c r="E136" s="10">
        <v>35390</v>
      </c>
      <c r="F136" s="10">
        <v>31106</v>
      </c>
      <c r="G136" s="10">
        <v>0</v>
      </c>
      <c r="H136" s="30" t="e">
        <f>[1]!Таблица32[[#This Row],[Сумма]]-[1]!Таблица32[[#This Row],[Закупка]]-[1]!Таблица32[[#This Row],[Монтаж]]</f>
        <v>#REF!</v>
      </c>
      <c r="I136" s="10">
        <v>35390</v>
      </c>
      <c r="J136" s="30">
        <f>E136-I136</f>
        <v>0</v>
      </c>
      <c r="K136" s="10" t="e">
        <f>[1]!Таблица32[[#This Row],[Закупка]]+[1]!Таблица32[[#This Row],[Монтаж]]</f>
        <v>#REF!</v>
      </c>
      <c r="L136" s="10" t="e">
        <f>[1]!Таблица32[[#This Row],[Закупка]]+[1]!Таблица32[[#This Row],[Монтаж]]-[1]!Таблица32[[#This Row],[Опл2]]</f>
        <v>#REF!</v>
      </c>
      <c r="M136" s="10"/>
    </row>
    <row r="137" spans="1:13" x14ac:dyDescent="0.25">
      <c r="A137" s="8">
        <v>135</v>
      </c>
      <c r="B137" s="33"/>
      <c r="C137" s="31" t="s">
        <v>105</v>
      </c>
      <c r="D137" s="29" t="s">
        <v>111</v>
      </c>
      <c r="E137" s="6">
        <v>29950</v>
      </c>
      <c r="F137" s="6">
        <v>27250</v>
      </c>
      <c r="G137" s="6">
        <v>0</v>
      </c>
      <c r="H137" s="28" t="e">
        <f>[1]!Таблица32[[#This Row],[Сумма]]-[1]!Таблица32[[#This Row],[Закупка]]-[1]!Таблица32[[#This Row],[Монтаж]]</f>
        <v>#REF!</v>
      </c>
      <c r="I137" s="6">
        <v>29950</v>
      </c>
      <c r="J137" s="28">
        <f t="shared" ref="J137:J145" si="3">E137-I137</f>
        <v>0</v>
      </c>
      <c r="K137" s="6" t="e">
        <f>[1]!Таблица32[[#This Row],[Закупка]]+[1]!Таблица32[[#This Row],[Монтаж]]</f>
        <v>#REF!</v>
      </c>
      <c r="L137" s="6" t="e">
        <f>[1]!Таблица32[[#This Row],[Закупка]]+[1]!Таблица32[[#This Row],[Монтаж]]-[1]!Таблица32[[#This Row],[Опл2]]</f>
        <v>#REF!</v>
      </c>
      <c r="M137" s="6"/>
    </row>
    <row r="138" spans="1:13" x14ac:dyDescent="0.25">
      <c r="A138" s="4">
        <v>136</v>
      </c>
      <c r="B138" s="33"/>
      <c r="C138" s="29" t="s">
        <v>19</v>
      </c>
      <c r="D138" s="29" t="s">
        <v>111</v>
      </c>
      <c r="E138" s="10">
        <v>3430</v>
      </c>
      <c r="F138" s="10">
        <v>3120</v>
      </c>
      <c r="G138" s="10">
        <v>0</v>
      </c>
      <c r="H138" s="30" t="e">
        <f>[1]!Таблица32[[#This Row],[Сумма]]-[1]!Таблица32[[#This Row],[Закупка]]-[1]!Таблица32[[#This Row],[Монтаж]]</f>
        <v>#REF!</v>
      </c>
      <c r="I138" s="10">
        <v>3430</v>
      </c>
      <c r="J138" s="30">
        <f t="shared" si="3"/>
        <v>0</v>
      </c>
      <c r="K138" s="10" t="e">
        <f>[1]!Таблица32[[#This Row],[Закупка]]+[1]!Таблица32[[#This Row],[Монтаж]]</f>
        <v>#REF!</v>
      </c>
      <c r="L138" s="10" t="e">
        <f>[1]!Таблица32[[#This Row],[Закупка]]+[1]!Таблица32[[#This Row],[Монтаж]]-[1]!Таблица32[[#This Row],[Опл2]]</f>
        <v>#REF!</v>
      </c>
      <c r="M138" s="10"/>
    </row>
    <row r="139" spans="1:13" x14ac:dyDescent="0.25">
      <c r="A139" s="8">
        <v>137</v>
      </c>
      <c r="B139" s="33"/>
      <c r="C139" s="31" t="s">
        <v>106</v>
      </c>
      <c r="D139" s="29" t="s">
        <v>111</v>
      </c>
      <c r="E139" s="6">
        <v>35860</v>
      </c>
      <c r="F139" s="6">
        <v>16031</v>
      </c>
      <c r="G139" s="6">
        <v>18000</v>
      </c>
      <c r="H139" s="28" t="e">
        <f>[1]!Таблица32[[#This Row],[Сумма]]-[1]!Таблица32[[#This Row],[Закупка]]-[1]!Таблица32[[#This Row],[Монтаж]]</f>
        <v>#REF!</v>
      </c>
      <c r="I139" s="6">
        <v>35860</v>
      </c>
      <c r="J139" s="28">
        <f t="shared" si="3"/>
        <v>0</v>
      </c>
      <c r="K139" s="6" t="e">
        <f>[1]!Таблица32[[#This Row],[Закупка]]+[1]!Таблица32[[#This Row],[Монтаж]]</f>
        <v>#REF!</v>
      </c>
      <c r="L139" s="6" t="e">
        <f>[1]!Таблица32[[#This Row],[Закупка]]+[1]!Таблица32[[#This Row],[Монтаж]]-[1]!Таблица32[[#This Row],[Опл2]]</f>
        <v>#REF!</v>
      </c>
      <c r="M139" s="6" t="s">
        <v>26</v>
      </c>
    </row>
    <row r="140" spans="1:13" x14ac:dyDescent="0.25">
      <c r="A140" s="8">
        <v>138</v>
      </c>
      <c r="B140" s="33"/>
      <c r="C140" s="29" t="s">
        <v>107</v>
      </c>
      <c r="D140" s="29" t="s">
        <v>111</v>
      </c>
      <c r="E140" s="10">
        <v>5700</v>
      </c>
      <c r="F140" s="10">
        <v>5070</v>
      </c>
      <c r="G140" s="10">
        <v>0</v>
      </c>
      <c r="H140" s="30" t="e">
        <f>[1]!Таблица32[[#This Row],[Сумма]]-[1]!Таблица32[[#This Row],[Закупка]]-[1]!Таблица32[[#This Row],[Монтаж]]</f>
        <v>#REF!</v>
      </c>
      <c r="I140" s="10">
        <v>5700</v>
      </c>
      <c r="J140" s="30">
        <f t="shared" si="3"/>
        <v>0</v>
      </c>
      <c r="K140" s="10" t="e">
        <f>[1]!Таблица32[[#This Row],[Закупка]]+[1]!Таблица32[[#This Row],[Монтаж]]</f>
        <v>#REF!</v>
      </c>
      <c r="L140" s="10" t="e">
        <f>[1]!Таблица32[[#This Row],[Закупка]]+[1]!Таблица32[[#This Row],[Монтаж]]-[1]!Таблица32[[#This Row],[Опл2]]</f>
        <v>#REF!</v>
      </c>
      <c r="M140" s="10"/>
    </row>
    <row r="141" spans="1:13" x14ac:dyDescent="0.25">
      <c r="A141" s="4">
        <v>139</v>
      </c>
      <c r="B141" s="33"/>
      <c r="C141" s="31" t="s">
        <v>108</v>
      </c>
      <c r="D141" s="29" t="s">
        <v>111</v>
      </c>
      <c r="E141" s="6">
        <v>13490</v>
      </c>
      <c r="F141" s="6">
        <v>11289.52</v>
      </c>
      <c r="G141" s="6">
        <v>0</v>
      </c>
      <c r="H141" s="28" t="e">
        <f>[1]!Таблица32[[#This Row],[Сумма]]-[1]!Таблица32[[#This Row],[Закупка]]-[1]!Таблица32[[#This Row],[Монтаж]]</f>
        <v>#REF!</v>
      </c>
      <c r="I141" s="6">
        <v>13490</v>
      </c>
      <c r="J141" s="28">
        <f t="shared" si="3"/>
        <v>0</v>
      </c>
      <c r="K141" s="6" t="e">
        <f>[1]!Таблица32[[#This Row],[Закупка]]+[1]!Таблица32[[#This Row],[Монтаж]]</f>
        <v>#REF!</v>
      </c>
      <c r="L141" s="6" t="e">
        <f>[1]!Таблица32[[#This Row],[Закупка]]+[1]!Таблица32[[#This Row],[Монтаж]]-[1]!Таблица32[[#This Row],[Опл2]]</f>
        <v>#REF!</v>
      </c>
      <c r="M141" s="6"/>
    </row>
    <row r="142" spans="1:13" x14ac:dyDescent="0.25">
      <c r="A142" s="8">
        <v>140</v>
      </c>
      <c r="B142" s="33"/>
      <c r="C142" s="29" t="s">
        <v>22</v>
      </c>
      <c r="D142" s="29" t="s">
        <v>111</v>
      </c>
      <c r="E142" s="10">
        <v>4500</v>
      </c>
      <c r="F142" s="10">
        <v>3370</v>
      </c>
      <c r="G142" s="10">
        <v>0</v>
      </c>
      <c r="H142" s="30" t="e">
        <f>[1]!Таблица32[[#This Row],[Сумма]]-[1]!Таблица32[[#This Row],[Закупка]]-[1]!Таблица32[[#This Row],[Монтаж]]</f>
        <v>#REF!</v>
      </c>
      <c r="I142" s="10">
        <v>4500</v>
      </c>
      <c r="J142" s="30">
        <f t="shared" si="3"/>
        <v>0</v>
      </c>
      <c r="K142" s="10" t="e">
        <f>[1]!Таблица32[[#This Row],[Закупка]]+[1]!Таблица32[[#This Row],[Монтаж]]</f>
        <v>#REF!</v>
      </c>
      <c r="L142" s="10" t="e">
        <f>[1]!Таблица32[[#This Row],[Закупка]]+[1]!Таблица32[[#This Row],[Монтаж]]-[1]!Таблица32[[#This Row],[Опл2]]</f>
        <v>#REF!</v>
      </c>
      <c r="M142" s="10"/>
    </row>
    <row r="143" spans="1:13" x14ac:dyDescent="0.25">
      <c r="A143" s="8">
        <v>141</v>
      </c>
      <c r="B143" s="33"/>
      <c r="C143" s="31" t="s">
        <v>22</v>
      </c>
      <c r="D143" s="29" t="s">
        <v>111</v>
      </c>
      <c r="E143" s="6">
        <v>20210</v>
      </c>
      <c r="F143" s="6">
        <v>18974.16</v>
      </c>
      <c r="G143" s="6">
        <v>0</v>
      </c>
      <c r="H143" s="28" t="e">
        <f>[1]!Таблица32[[#This Row],[Сумма]]-[1]!Таблица32[[#This Row],[Закупка]]-[1]!Таблица32[[#This Row],[Монтаж]]</f>
        <v>#REF!</v>
      </c>
      <c r="I143" s="6">
        <v>20210</v>
      </c>
      <c r="J143" s="28">
        <f t="shared" si="3"/>
        <v>0</v>
      </c>
      <c r="K143" s="6" t="e">
        <f>[1]!Таблица32[[#This Row],[Закупка]]+[1]!Таблица32[[#This Row],[Монтаж]]</f>
        <v>#REF!</v>
      </c>
      <c r="L143" s="6" t="e">
        <f>[1]!Таблица32[[#This Row],[Закупка]]+[1]!Таблица32[[#This Row],[Монтаж]]-[1]!Таблица32[[#This Row],[Опл2]]</f>
        <v>#REF!</v>
      </c>
      <c r="M143" s="6"/>
    </row>
    <row r="144" spans="1:13" x14ac:dyDescent="0.25">
      <c r="A144" s="4">
        <v>142</v>
      </c>
      <c r="B144" s="33"/>
      <c r="C144" s="29" t="s">
        <v>22</v>
      </c>
      <c r="D144" s="29" t="s">
        <v>111</v>
      </c>
      <c r="E144" s="10">
        <v>5435</v>
      </c>
      <c r="F144" s="10">
        <v>4417</v>
      </c>
      <c r="G144" s="10">
        <v>0</v>
      </c>
      <c r="H144" s="30" t="e">
        <f>[1]!Таблица32[[#This Row],[Сумма]]-[1]!Таблица32[[#This Row],[Закупка]]-[1]!Таблица32[[#This Row],[Монтаж]]</f>
        <v>#REF!</v>
      </c>
      <c r="I144" s="10">
        <v>5435</v>
      </c>
      <c r="J144" s="30">
        <f t="shared" si="3"/>
        <v>0</v>
      </c>
      <c r="K144" s="10" t="e">
        <f>[1]!Таблица32[[#This Row],[Закупка]]+[1]!Таблица32[[#This Row],[Монтаж]]</f>
        <v>#REF!</v>
      </c>
      <c r="L144" s="10" t="e">
        <f>[1]!Таблица32[[#This Row],[Закупка]]+[1]!Таблица32[[#This Row],[Монтаж]]-[1]!Таблица32[[#This Row],[Опл2]]</f>
        <v>#REF!</v>
      </c>
      <c r="M144" s="10"/>
    </row>
    <row r="145" spans="1:13" x14ac:dyDescent="0.25">
      <c r="A145" s="33"/>
      <c r="B145" s="33"/>
      <c r="C145" s="32" t="s">
        <v>109</v>
      </c>
      <c r="D145" s="32"/>
      <c r="E145" s="20">
        <f>SUM(E107:E144)</f>
        <v>624512.59</v>
      </c>
      <c r="F145" s="20">
        <f>SUM(F107:F144)</f>
        <v>518221.16</v>
      </c>
      <c r="G145" s="20">
        <f>SUM(G107:G144)</f>
        <v>26000</v>
      </c>
      <c r="H145" s="21" t="e">
        <f>[1]!Таблица32[[#This Row],[Сумма]]-[1]!Таблица32[[#This Row],[Закупка]]-[1]!Таблица32[[#This Row],[Монтаж]]</f>
        <v>#REF!</v>
      </c>
      <c r="I145" s="20">
        <f>SUM(I107:I144)</f>
        <v>624532.59</v>
      </c>
      <c r="J145" s="21">
        <f t="shared" si="3"/>
        <v>-20</v>
      </c>
      <c r="K145" s="34" t="e">
        <f>[1]!Таблица32[[#This Row],[Закупка]]+[1]!Таблица32[[#This Row],[Монтаж]]</f>
        <v>#REF!</v>
      </c>
      <c r="L145" s="34" t="e">
        <f>[1]!Таблица32[[#This Row],[Закупка]]+[1]!Таблица32[[#This Row],[Монтаж]]-[1]!Таблица32[[#This Row],[Опл2]]</f>
        <v>#REF!</v>
      </c>
      <c r="M145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Ксения Фёдорова</dc:creator>
  <cp:lastModifiedBy>Музыкин М.А.</cp:lastModifiedBy>
  <dcterms:created xsi:type="dcterms:W3CDTF">2016-05-30T07:55:09Z</dcterms:created>
  <dcterms:modified xsi:type="dcterms:W3CDTF">2016-05-30T08:03:16Z</dcterms:modified>
</cp:coreProperties>
</file>