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6275" windowHeight="77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Fest">[1]Data!$K$34:$K$35</definedName>
  </definedNames>
  <calcPr calcId="145621"/>
</workbook>
</file>

<file path=xl/calcChain.xml><?xml version="1.0" encoding="utf-8"?>
<calcChain xmlns="http://schemas.openxmlformats.org/spreadsheetml/2006/main">
  <c r="N4" i="1" l="1" a="1"/>
  <c r="N4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4" i="1"/>
  <c r="M4" i="1" s="1" a="1"/>
  <c r="M4" i="1" s="1"/>
  <c r="L24" i="1" l="1" a="1"/>
  <c r="L24" i="1" s="1"/>
  <c r="M24" i="1" a="1"/>
  <c r="M24" i="1" s="1"/>
  <c r="L21" i="1" a="1"/>
  <c r="L21" i="1" s="1"/>
  <c r="L16" i="1" a="1"/>
  <c r="L16" i="1" s="1"/>
  <c r="L13" i="1" a="1"/>
  <c r="L13" i="1" s="1"/>
  <c r="L8" i="1" a="1"/>
  <c r="L8" i="1" s="1"/>
  <c r="L5" i="1" a="1"/>
  <c r="L5" i="1" s="1"/>
  <c r="M19" i="1" a="1"/>
  <c r="M19" i="1" s="1"/>
  <c r="M15" i="1" a="1"/>
  <c r="M15" i="1" s="1"/>
  <c r="M11" i="1" a="1"/>
  <c r="M11" i="1" s="1"/>
  <c r="M7" i="1" a="1"/>
  <c r="M7" i="1" s="1"/>
  <c r="L23" i="1" a="1"/>
  <c r="L23" i="1" s="1"/>
  <c r="M23" i="1" a="1"/>
  <c r="M23" i="1" s="1"/>
  <c r="L18" i="1" a="1"/>
  <c r="L18" i="1" s="1"/>
  <c r="L15" i="1" a="1"/>
  <c r="L15" i="1" s="1"/>
  <c r="L10" i="1" a="1"/>
  <c r="L10" i="1" s="1"/>
  <c r="L7" i="1" a="1"/>
  <c r="L7" i="1" s="1"/>
  <c r="M22" i="1" a="1"/>
  <c r="M22" i="1" s="1"/>
  <c r="M18" i="1" a="1"/>
  <c r="M18" i="1" s="1"/>
  <c r="M14" i="1" a="1"/>
  <c r="M14" i="1" s="1"/>
  <c r="M10" i="1" a="1"/>
  <c r="M10" i="1" s="1"/>
  <c r="M6" i="1" a="1"/>
  <c r="M6" i="1" s="1"/>
  <c r="L26" i="1" a="1"/>
  <c r="L26" i="1" s="1"/>
  <c r="M26" i="1" a="1"/>
  <c r="M26" i="1" s="1"/>
  <c r="L4" i="1" a="1"/>
  <c r="L4" i="1" s="1"/>
  <c r="L20" i="1" a="1"/>
  <c r="L20" i="1" s="1"/>
  <c r="L17" i="1" a="1"/>
  <c r="L17" i="1" s="1"/>
  <c r="L12" i="1" a="1"/>
  <c r="L12" i="1" s="1"/>
  <c r="L9" i="1" a="1"/>
  <c r="L9" i="1" s="1"/>
  <c r="M21" i="1" a="1"/>
  <c r="M21" i="1" s="1"/>
  <c r="M17" i="1" a="1"/>
  <c r="M17" i="1" s="1"/>
  <c r="M13" i="1" a="1"/>
  <c r="M13" i="1" s="1"/>
  <c r="M9" i="1" a="1"/>
  <c r="M9" i="1" s="1"/>
  <c r="M5" i="1" a="1"/>
  <c r="M5" i="1" s="1"/>
  <c r="L25" i="1" a="1"/>
  <c r="L25" i="1" s="1"/>
  <c r="M25" i="1" a="1"/>
  <c r="M25" i="1" s="1"/>
  <c r="L22" i="1" a="1"/>
  <c r="L22" i="1" s="1"/>
  <c r="L19" i="1" a="1"/>
  <c r="L19" i="1" s="1"/>
  <c r="L14" i="1" a="1"/>
  <c r="L14" i="1" s="1"/>
  <c r="L11" i="1" a="1"/>
  <c r="L11" i="1" s="1"/>
  <c r="L6" i="1" a="1"/>
  <c r="L6" i="1" s="1"/>
  <c r="M20" i="1" a="1"/>
  <c r="M20" i="1" s="1"/>
  <c r="M16" i="1" a="1"/>
  <c r="M16" i="1" s="1"/>
  <c r="M12" i="1" a="1"/>
  <c r="M12" i="1" s="1"/>
  <c r="M8" i="1" a="1"/>
  <c r="M8" i="1" s="1"/>
  <c r="N10" i="1" l="1" a="1"/>
  <c r="N10" i="1" s="1"/>
  <c r="N16" i="1" a="1"/>
  <c r="N16" i="1" s="1"/>
  <c r="N14" i="1" a="1"/>
  <c r="N14" i="1" s="1"/>
  <c r="N17" i="1" a="1"/>
  <c r="N17" i="1" s="1"/>
  <c r="N15" i="1" a="1"/>
  <c r="N15" i="1" s="1"/>
  <c r="N5" i="1" a="1"/>
  <c r="N5" i="1" s="1"/>
  <c r="N21" i="1" a="1"/>
  <c r="N21" i="1" s="1"/>
  <c r="N11" i="1" a="1"/>
  <c r="N11" i="1" s="1"/>
  <c r="N19" i="1" a="1"/>
  <c r="N19" i="1" s="1"/>
  <c r="N20" i="1" a="1"/>
  <c r="N20" i="1" s="1"/>
  <c r="N18" i="1" a="1"/>
  <c r="N18" i="1" s="1"/>
  <c r="N8" i="1" a="1"/>
  <c r="N8" i="1" s="1"/>
  <c r="N12" i="1" a="1"/>
  <c r="N12" i="1" s="1"/>
  <c r="N6" i="1" a="1"/>
  <c r="N6" i="1" s="1"/>
  <c r="N22" i="1" a="1"/>
  <c r="N22" i="1" s="1"/>
  <c r="N9" i="1" a="1"/>
  <c r="N9" i="1" s="1"/>
  <c r="N7" i="1" a="1"/>
  <c r="N7" i="1" s="1"/>
  <c r="N13" i="1" a="1"/>
  <c r="N13" i="1" s="1"/>
</calcChain>
</file>

<file path=xl/sharedStrings.xml><?xml version="1.0" encoding="utf-8"?>
<sst xmlns="http://schemas.openxmlformats.org/spreadsheetml/2006/main" count="108" uniqueCount="38">
  <si>
    <t>Dieter</t>
  </si>
  <si>
    <t>Valentin</t>
  </si>
  <si>
    <t>Manfred</t>
  </si>
  <si>
    <t>Daniel</t>
  </si>
  <si>
    <t>Hubert</t>
  </si>
  <si>
    <t>Michael</t>
  </si>
  <si>
    <t>Christian</t>
  </si>
  <si>
    <t>Benedict</t>
  </si>
  <si>
    <t>Philipp</t>
  </si>
  <si>
    <t>Johann</t>
  </si>
  <si>
    <t>David</t>
  </si>
  <si>
    <t>Guido</t>
  </si>
  <si>
    <t>Rolf</t>
  </si>
  <si>
    <t>Blum</t>
  </si>
  <si>
    <t>Stefan</t>
  </si>
  <si>
    <t>Thomas</t>
  </si>
  <si>
    <t>Meyer</t>
  </si>
  <si>
    <t>Knauer</t>
  </si>
  <si>
    <t>Schmitt</t>
  </si>
  <si>
    <t>Koltes</t>
  </si>
  <si>
    <t>Junker</t>
  </si>
  <si>
    <t>Thiel</t>
  </si>
  <si>
    <t>First name
1</t>
  </si>
  <si>
    <t>Last name
1</t>
  </si>
  <si>
    <t>First name
2</t>
  </si>
  <si>
    <t>Last name
2</t>
  </si>
  <si>
    <t>Last name</t>
  </si>
  <si>
    <t>First name</t>
  </si>
  <si>
    <t>Что есть</t>
  </si>
  <si>
    <t>Что нужно</t>
  </si>
  <si>
    <t>#</t>
  </si>
  <si>
    <t>Manson</t>
  </si>
  <si>
    <t>Ducker</t>
  </si>
  <si>
    <t>Shloder</t>
  </si>
  <si>
    <t>Black</t>
  </si>
  <si>
    <t>Stone</t>
  </si>
  <si>
    <t>доп.1</t>
  </si>
  <si>
    <t>доп.2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</si>
</sst>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2" xfId="0" applyFill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5" xfId="0" applyFill="1" applyBorder="1"/>
    <xf numFmtId="0" fontId="0" fillId="0" borderId="5" xfId="0" applyBorder="1"/>
  </cellXfs>
  <cellStyles count="1">
    <cellStyle name="Обычный" xfId="0" builtinId="0"/>
  </cellStyles>
  <dxfs count="20"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  <dxf>
      <font>
        <color auto="1"/>
      </font>
      <fill>
        <patternFill>
          <bgColor theme="8" tint="0.79998168889431442"/>
        </patternFill>
      </fill>
    </dxf>
    <dxf>
      <fill>
        <patternFill>
          <bgColor rgb="FFCCFF99"/>
        </patternFill>
      </fill>
    </dxf>
    <dxf>
      <fill>
        <patternFill>
          <bgColor rgb="FFFFD5FF"/>
        </patternFill>
      </fill>
    </dxf>
    <dxf>
      <fill>
        <patternFill>
          <bgColor rgb="FFFFFFC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279~1.RAK/AppData/Local/Temp/Vorschl&#228;ge-&#220;bersicht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Formular"/>
      <sheetName val="Eingangsbestätigung"/>
      <sheetName val="Bewertung"/>
      <sheetName val="Beschluss"/>
      <sheetName val="Auszahlungsschreiben"/>
      <sheetName val="Aushang"/>
      <sheetName val="Aushang Detail"/>
      <sheetName val="Formular druckbar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4">
          <cell r="K34" t="str">
            <v>F</v>
          </cell>
        </row>
        <row r="35">
          <cell r="K35" t="str">
            <v>T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showZeros="0" tabSelected="1" workbookViewId="0">
      <selection activeCell="N4" sqref="N4"/>
    </sheetView>
  </sheetViews>
  <sheetFormatPr defaultRowHeight="15" x14ac:dyDescent="0.25"/>
  <cols>
    <col min="1" max="4" width="11.42578125" customWidth="1"/>
    <col min="5" max="6" width="6.5703125" customWidth="1"/>
    <col min="7" max="255" width="11.42578125" customWidth="1"/>
  </cols>
  <sheetData>
    <row r="2" spans="1:14" x14ac:dyDescent="0.25">
      <c r="A2" s="23" t="s">
        <v>28</v>
      </c>
      <c r="B2" s="24"/>
      <c r="C2" s="24"/>
      <c r="D2" s="25"/>
      <c r="H2" s="20" t="s">
        <v>29</v>
      </c>
      <c r="I2" s="21"/>
      <c r="J2" s="22"/>
    </row>
    <row r="3" spans="1:14" ht="24" x14ac:dyDescent="0.25">
      <c r="A3" s="17" t="s">
        <v>22</v>
      </c>
      <c r="B3" s="17" t="s">
        <v>23</v>
      </c>
      <c r="C3" s="17" t="s">
        <v>24</v>
      </c>
      <c r="D3" s="17" t="s">
        <v>25</v>
      </c>
      <c r="E3" s="17" t="s">
        <v>36</v>
      </c>
      <c r="F3" s="17" t="s">
        <v>37</v>
      </c>
      <c r="H3" s="17" t="s">
        <v>27</v>
      </c>
      <c r="I3" s="17" t="s">
        <v>26</v>
      </c>
      <c r="J3" s="17" t="s">
        <v>30</v>
      </c>
      <c r="L3" s="17" t="s">
        <v>27</v>
      </c>
      <c r="M3" s="17" t="s">
        <v>26</v>
      </c>
      <c r="N3" s="17" t="s">
        <v>30</v>
      </c>
    </row>
    <row r="4" spans="1:14" x14ac:dyDescent="0.25">
      <c r="A4" s="6" t="s">
        <v>4</v>
      </c>
      <c r="B4" s="7" t="s">
        <v>31</v>
      </c>
      <c r="C4" s="10" t="s">
        <v>1</v>
      </c>
      <c r="D4" s="11" t="s">
        <v>35</v>
      </c>
      <c r="E4" s="28">
        <f>COUNTIFS($A$4:A4,A4,$B$4:B4,B4)</f>
        <v>1</v>
      </c>
      <c r="F4" s="28">
        <f>COUNTIFS($C$4:C4,C4,$D$4:D4,D4)+COUNTIFS($A$4:$A$24,C4,$B$4:$B$24,D4)</f>
        <v>1</v>
      </c>
      <c r="H4" s="6" t="s">
        <v>4</v>
      </c>
      <c r="I4" s="7" t="s">
        <v>31</v>
      </c>
      <c r="J4" s="18">
        <v>2</v>
      </c>
      <c r="L4" s="27" t="str">
        <f t="array" ref="L4">IFERROR(INDEX(A$4:A$24,SMALL(IF($E$4:$E$24=1,ROW($A$4:$A$24)-3),ROW(A1))),IFERROR(INDEX(C$4:C$24,SMALL(IF(($F$4:$F$24=1)*($F$4:$F$24&lt;&gt;""),ROW($A$4:$A$24)-3),ROW(A1)-COUNTIF($E$4:$E$24,1))),""))</f>
        <v>Hubert</v>
      </c>
      <c r="M4" s="27" t="str">
        <f t="array" ref="M4">IFERROR(INDEX(B$4:B$24,SMALL(IF($E$4:$E$24=1,ROW($A$4:$A$24)-3),ROW(B1))),IFERROR(INDEX(D$4:D$24,SMALL(IF(($F$4:$F$24=1)*($F$4:$F$24&lt;&gt;""),ROW($A$4:$A$24)-3),ROW(B1)-COUNTIF($E$4:$E$24,1))),""))</f>
        <v>Manson</v>
      </c>
      <c r="N4" s="27">
        <f t="array" ref="N4">MAX((L4=$A$4:$A$24)*(M4=$B$4:$B$24)*$E$4:$E$24,(L4=$C$4:$C$24)*(M4=$D$4:$D$24)*$F$4:$F$24)</f>
        <v>2</v>
      </c>
    </row>
    <row r="5" spans="1:14" x14ac:dyDescent="0.25">
      <c r="A5" s="6" t="s">
        <v>3</v>
      </c>
      <c r="B5" s="7" t="s">
        <v>31</v>
      </c>
      <c r="C5" s="10"/>
      <c r="D5" s="11"/>
      <c r="E5" s="28">
        <f>COUNTIFS($A$4:A5,A5,$B$4:B5,B5)</f>
        <v>1</v>
      </c>
      <c r="F5" s="28">
        <f>COUNTIFS($C$4:C5,C5,$D$4:D5,D5)+COUNTIFS($A$4:$A$24,C5,$B$4:$B$24,D5)</f>
        <v>0</v>
      </c>
      <c r="H5" s="6" t="s">
        <v>3</v>
      </c>
      <c r="I5" s="7" t="s">
        <v>31</v>
      </c>
      <c r="J5" s="18"/>
      <c r="L5" s="27" t="str">
        <f t="array" ref="L5">IFERROR(INDEX(A$4:A$24,SMALL(IF($E$4:$E$24=1,ROW($A$4:$A$24)-3),ROW(A2))),IFERROR(INDEX(C$4:C$24,SMALL(IF(($F$4:$F$24=1)*($F$4:$F$24&lt;&gt;""),ROW($A$4:$A$24)-3),ROW(A2)-COUNTIF($E$4:$E$24,1))),""))</f>
        <v>Daniel</v>
      </c>
      <c r="M5" s="27" t="str">
        <f t="array" ref="M5">IFERROR(INDEX(B$4:B$24,SMALL(IF($E$4:$E$24=1,ROW($A$4:$A$24)-3),ROW(B2))),IFERROR(INDEX(D$4:D$24,SMALL(IF(($F$4:$F$24=1)*($F$4:$F$24&lt;&gt;""),ROW($A$4:$A$24)-3),ROW(B2)-COUNTIF($E$4:$E$24,1))),""))</f>
        <v>Manson</v>
      </c>
      <c r="N5" s="27">
        <f t="array" ref="N5">MAX((L5=$A$4:$A$24)*(M5=$B$4:$B$24)*$E$4:$E$24,(L5=$C$4:$C$24)*(M5=$D$4:$D$24)*$F$4:$F$24)</f>
        <v>1</v>
      </c>
    </row>
    <row r="6" spans="1:14" x14ac:dyDescent="0.25">
      <c r="A6" s="6" t="s">
        <v>7</v>
      </c>
      <c r="B6" s="7" t="s">
        <v>31</v>
      </c>
      <c r="C6" s="10"/>
      <c r="D6" s="11"/>
      <c r="E6" s="28">
        <f>COUNTIFS($A$4:A6,A6,$B$4:B6,B6)</f>
        <v>1</v>
      </c>
      <c r="F6" s="28">
        <f>COUNTIFS($C$4:C6,C6,$D$4:D6,D6)+COUNTIFS($A$4:$A$24,C6,$B$4:$B$24,D6)</f>
        <v>0</v>
      </c>
      <c r="H6" s="6" t="s">
        <v>7</v>
      </c>
      <c r="I6" s="7" t="s">
        <v>31</v>
      </c>
      <c r="J6" s="18"/>
      <c r="L6" s="27" t="str">
        <f t="array" ref="L6">IFERROR(INDEX(A$4:A$24,SMALL(IF($E$4:$E$24=1,ROW($A$4:$A$24)-3),ROW(A3))),IFERROR(INDEX(C$4:C$24,SMALL(IF(($F$4:$F$24=1)*($F$4:$F$24&lt;&gt;""),ROW($A$4:$A$24)-3),ROW(A3)-COUNTIF($E$4:$E$24,1))),""))</f>
        <v>Benedict</v>
      </c>
      <c r="M6" s="27" t="str">
        <f t="array" ref="M6">IFERROR(INDEX(B$4:B$24,SMALL(IF($E$4:$E$24=1,ROW($A$4:$A$24)-3),ROW(B3))),IFERROR(INDEX(D$4:D$24,SMALL(IF(($F$4:$F$24=1)*($F$4:$F$24&lt;&gt;""),ROW($A$4:$A$24)-3),ROW(B3)-COUNTIF($E$4:$E$24,1))),""))</f>
        <v>Manson</v>
      </c>
      <c r="N6" s="27">
        <f t="array" ref="N6">MAX((L6=$A$4:$A$24)*(M6=$B$4:$B$24)*$E$4:$E$24,(L6=$C$4:$C$24)*(M6=$D$4:$D$24)*$F$4:$F$24)</f>
        <v>1</v>
      </c>
    </row>
    <row r="7" spans="1:14" x14ac:dyDescent="0.25">
      <c r="A7" s="6" t="s">
        <v>15</v>
      </c>
      <c r="B7" s="7" t="s">
        <v>31</v>
      </c>
      <c r="C7" s="10" t="s">
        <v>5</v>
      </c>
      <c r="D7" s="11" t="s">
        <v>34</v>
      </c>
      <c r="E7" s="28">
        <f>COUNTIFS($A$4:A7,A7,$B$4:B7,B7)</f>
        <v>1</v>
      </c>
      <c r="F7" s="28">
        <f>COUNTIFS($C$4:C7,C7,$D$4:D7,D7)+COUNTIFS($A$4:$A$24,C7,$B$4:$B$24,D7)</f>
        <v>1</v>
      </c>
      <c r="H7" s="6" t="s">
        <v>15</v>
      </c>
      <c r="I7" s="7" t="s">
        <v>31</v>
      </c>
      <c r="J7" s="18"/>
      <c r="L7" s="27" t="str">
        <f t="array" ref="L7">IFERROR(INDEX(A$4:A$24,SMALL(IF($E$4:$E$24=1,ROW($A$4:$A$24)-3),ROW(A4))),IFERROR(INDEX(C$4:C$24,SMALL(IF(($F$4:$F$24=1)*($F$4:$F$24&lt;&gt;""),ROW($A$4:$A$24)-3),ROW(A4)-COUNTIF($E$4:$E$24,1))),""))</f>
        <v>Thomas</v>
      </c>
      <c r="M7" s="27" t="str">
        <f t="array" ref="M7">IFERROR(INDEX(B$4:B$24,SMALL(IF($E$4:$E$24=1,ROW($A$4:$A$24)-3),ROW(B4))),IFERROR(INDEX(D$4:D$24,SMALL(IF(($F$4:$F$24=1)*($F$4:$F$24&lt;&gt;""),ROW($A$4:$A$24)-3),ROW(B4)-COUNTIF($E$4:$E$24,1))),""))</f>
        <v>Manson</v>
      </c>
      <c r="N7" s="27">
        <f t="array" ref="N7">MAX((L7=$A$4:$A$24)*(M7=$B$4:$B$24)*$E$4:$E$24,(L7=$C$4:$C$24)*(M7=$D$4:$D$24)*$F$4:$F$24)</f>
        <v>1</v>
      </c>
    </row>
    <row r="8" spans="1:14" x14ac:dyDescent="0.25">
      <c r="A8" s="6" t="s">
        <v>4</v>
      </c>
      <c r="B8" s="7" t="s">
        <v>31</v>
      </c>
      <c r="C8" s="10"/>
      <c r="D8" s="11"/>
      <c r="E8" s="28">
        <f>COUNTIFS($A$4:A8,A8,$B$4:B8,B8)</f>
        <v>2</v>
      </c>
      <c r="F8" s="28">
        <f>COUNTIFS($C$4:C8,C8,$D$4:D8,D8)+COUNTIFS($A$4:$A$24,C8,$B$4:$B$24,D8)</f>
        <v>0</v>
      </c>
      <c r="H8" s="6" t="s">
        <v>6</v>
      </c>
      <c r="I8" s="7" t="s">
        <v>13</v>
      </c>
      <c r="J8" s="18"/>
      <c r="L8" s="27" t="str">
        <f t="array" ref="L8">IFERROR(INDEX(A$4:A$24,SMALL(IF($E$4:$E$24=1,ROW($A$4:$A$24)-3),ROW(A5))),IFERROR(INDEX(C$4:C$24,SMALL(IF(($F$4:$F$24=1)*($F$4:$F$24&lt;&gt;""),ROW($A$4:$A$24)-3),ROW(A5)-COUNTIF($E$4:$E$24,1))),""))</f>
        <v>Christian</v>
      </c>
      <c r="M8" s="27" t="str">
        <f t="array" ref="M8">IFERROR(INDEX(B$4:B$24,SMALL(IF($E$4:$E$24=1,ROW($A$4:$A$24)-3),ROW(B5))),IFERROR(INDEX(D$4:D$24,SMALL(IF(($F$4:$F$24=1)*($F$4:$F$24&lt;&gt;""),ROW($A$4:$A$24)-3),ROW(B5)-COUNTIF($E$4:$E$24,1))),""))</f>
        <v>Blum</v>
      </c>
      <c r="N8" s="27">
        <f t="array" ref="N8">MAX((L8=$A$4:$A$24)*(M8=$B$4:$B$24)*$E$4:$E$24,(L8=$C$4:$C$24)*(M8=$D$4:$D$24)*$F$4:$F$24)</f>
        <v>1</v>
      </c>
    </row>
    <row r="9" spans="1:14" x14ac:dyDescent="0.25">
      <c r="A9" s="6" t="s">
        <v>6</v>
      </c>
      <c r="B9" s="7" t="s">
        <v>13</v>
      </c>
      <c r="C9" s="10"/>
      <c r="D9" s="11"/>
      <c r="E9" s="28">
        <f>COUNTIFS($A$4:A9,A9,$B$4:B9,B9)</f>
        <v>1</v>
      </c>
      <c r="F9" s="28">
        <f>COUNTIFS($C$4:C9,C9,$D$4:D9,D9)+COUNTIFS($A$4:$A$24,C9,$B$4:$B$24,D9)</f>
        <v>0</v>
      </c>
      <c r="H9" s="6" t="s">
        <v>14</v>
      </c>
      <c r="I9" s="7" t="s">
        <v>32</v>
      </c>
      <c r="J9" s="18"/>
      <c r="L9" s="27" t="str">
        <f t="array" ref="L9">IFERROR(INDEX(A$4:A$24,SMALL(IF($E$4:$E$24=1,ROW($A$4:$A$24)-3),ROW(A6))),IFERROR(INDEX(C$4:C$24,SMALL(IF(($F$4:$F$24=1)*($F$4:$F$24&lt;&gt;""),ROW($A$4:$A$24)-3),ROW(A6)-COUNTIF($E$4:$E$24,1))),""))</f>
        <v>Stefan</v>
      </c>
      <c r="M9" s="27" t="str">
        <f t="array" ref="M9">IFERROR(INDEX(B$4:B$24,SMALL(IF($E$4:$E$24=1,ROW($A$4:$A$24)-3),ROW(B6))),IFERROR(INDEX(D$4:D$24,SMALL(IF(($F$4:$F$24=1)*($F$4:$F$24&lt;&gt;""),ROW($A$4:$A$24)-3),ROW(B6)-COUNTIF($E$4:$E$24,1))),""))</f>
        <v>Ducker</v>
      </c>
      <c r="N9" s="27">
        <f t="array" ref="N9">MAX((L9=$A$4:$A$24)*(M9=$B$4:$B$24)*$E$4:$E$24,(L9=$C$4:$C$24)*(M9=$D$4:$D$24)*$F$4:$F$24)</f>
        <v>1</v>
      </c>
    </row>
    <row r="10" spans="1:14" x14ac:dyDescent="0.25">
      <c r="A10" s="6" t="s">
        <v>14</v>
      </c>
      <c r="B10" s="7" t="s">
        <v>32</v>
      </c>
      <c r="C10" s="10"/>
      <c r="D10" s="11"/>
      <c r="E10" s="28">
        <f>COUNTIFS($A$4:A10,A10,$B$4:B10,B10)</f>
        <v>1</v>
      </c>
      <c r="F10" s="28">
        <f>COUNTIFS($C$4:C10,C10,$D$4:D10,D10)+COUNTIFS($A$4:$A$24,C10,$B$4:$B$24,D10)</f>
        <v>0</v>
      </c>
      <c r="H10" s="6" t="s">
        <v>12</v>
      </c>
      <c r="I10" s="7" t="s">
        <v>20</v>
      </c>
      <c r="J10" s="18"/>
      <c r="L10" s="27" t="str">
        <f t="array" ref="L10">IFERROR(INDEX(A$4:A$24,SMALL(IF($E$4:$E$24=1,ROW($A$4:$A$24)-3),ROW(A7))),IFERROR(INDEX(C$4:C$24,SMALL(IF(($F$4:$F$24=1)*($F$4:$F$24&lt;&gt;""),ROW($A$4:$A$24)-3),ROW(A7)-COUNTIF($E$4:$E$24,1))),""))</f>
        <v>Rolf</v>
      </c>
      <c r="M10" s="27" t="str">
        <f t="array" ref="M10">IFERROR(INDEX(B$4:B$24,SMALL(IF($E$4:$E$24=1,ROW($A$4:$A$24)-3),ROW(B7))),IFERROR(INDEX(D$4:D$24,SMALL(IF(($F$4:$F$24=1)*($F$4:$F$24&lt;&gt;""),ROW($A$4:$A$24)-3),ROW(B7)-COUNTIF($E$4:$E$24,1))),""))</f>
        <v>Junker</v>
      </c>
      <c r="N10" s="27">
        <f t="array" ref="N10">MAX((L10=$A$4:$A$24)*(M10=$B$4:$B$24)*$E$4:$E$24,(L10=$C$4:$C$24)*(M10=$D$4:$D$24)*$F$4:$F$24)</f>
        <v>1</v>
      </c>
    </row>
    <row r="11" spans="1:14" x14ac:dyDescent="0.25">
      <c r="A11" s="6" t="s">
        <v>12</v>
      </c>
      <c r="B11" s="7" t="s">
        <v>20</v>
      </c>
      <c r="C11" s="10" t="s">
        <v>8</v>
      </c>
      <c r="D11" s="11" t="s">
        <v>9</v>
      </c>
      <c r="E11" s="28">
        <f>COUNTIFS($A$4:A11,A11,$B$4:B11,B11)</f>
        <v>1</v>
      </c>
      <c r="F11" s="28">
        <f>COUNTIFS($C$4:C11,C11,$D$4:D11,D11)+COUNTIFS($A$4:$A$24,C11,$B$4:$B$24,D11)</f>
        <v>1</v>
      </c>
      <c r="H11" s="6" t="s">
        <v>10</v>
      </c>
      <c r="I11" s="7" t="s">
        <v>17</v>
      </c>
      <c r="J11" s="18"/>
      <c r="L11" s="27" t="str">
        <f t="array" ref="L11">IFERROR(INDEX(A$4:A$24,SMALL(IF($E$4:$E$24=1,ROW($A$4:$A$24)-3),ROW(A8))),IFERROR(INDEX(C$4:C$24,SMALL(IF(($F$4:$F$24=1)*($F$4:$F$24&lt;&gt;""),ROW($A$4:$A$24)-3),ROW(A8)-COUNTIF($E$4:$E$24,1))),""))</f>
        <v>David</v>
      </c>
      <c r="M11" s="27" t="str">
        <f t="array" ref="M11">IFERROR(INDEX(B$4:B$24,SMALL(IF($E$4:$E$24=1,ROW($A$4:$A$24)-3),ROW(B8))),IFERROR(INDEX(D$4:D$24,SMALL(IF(($F$4:$F$24=1)*($F$4:$F$24&lt;&gt;""),ROW($A$4:$A$24)-3),ROW(B8)-COUNTIF($E$4:$E$24,1))),""))</f>
        <v>Knauer</v>
      </c>
      <c r="N11" s="27">
        <f t="array" ref="N11">MAX((L11=$A$4:$A$24)*(M11=$B$4:$B$24)*$E$4:$E$24,(L11=$C$4:$C$24)*(M11=$D$4:$D$24)*$F$4:$F$24)</f>
        <v>1</v>
      </c>
    </row>
    <row r="12" spans="1:14" x14ac:dyDescent="0.25">
      <c r="A12" s="6" t="s">
        <v>10</v>
      </c>
      <c r="B12" s="7" t="s">
        <v>17</v>
      </c>
      <c r="C12" s="10"/>
      <c r="D12" s="11"/>
      <c r="E12" s="28">
        <f>COUNTIFS($A$4:A12,A12,$B$4:B12,B12)</f>
        <v>1</v>
      </c>
      <c r="F12" s="28">
        <f>COUNTIFS($C$4:C12,C12,$D$4:D12,D12)+COUNTIFS($A$4:$A$24,C12,$B$4:$B$24,D12)</f>
        <v>0</v>
      </c>
      <c r="H12" s="6" t="s">
        <v>11</v>
      </c>
      <c r="I12" s="7" t="s">
        <v>19</v>
      </c>
      <c r="J12" s="18"/>
      <c r="L12" s="27" t="str">
        <f t="array" ref="L12">IFERROR(INDEX(A$4:A$24,SMALL(IF($E$4:$E$24=1,ROW($A$4:$A$24)-3),ROW(A9))),IFERROR(INDEX(C$4:C$24,SMALL(IF(($F$4:$F$24=1)*($F$4:$F$24&lt;&gt;""),ROW($A$4:$A$24)-3),ROW(A9)-COUNTIF($E$4:$E$24,1))),""))</f>
        <v>Guido</v>
      </c>
      <c r="M12" s="27" t="str">
        <f t="array" ref="M12">IFERROR(INDEX(B$4:B$24,SMALL(IF($E$4:$E$24=1,ROW($A$4:$A$24)-3),ROW(B9))),IFERROR(INDEX(D$4:D$24,SMALL(IF(($F$4:$F$24=1)*($F$4:$F$24&lt;&gt;""),ROW($A$4:$A$24)-3),ROW(B9)-COUNTIF($E$4:$E$24,1))),""))</f>
        <v>Koltes</v>
      </c>
      <c r="N12" s="27">
        <f t="array" ref="N12">MAX((L12=$A$4:$A$24)*(M12=$B$4:$B$24)*$E$4:$E$24,(L12=$C$4:$C$24)*(M12=$D$4:$D$24)*$F$4:$F$24)</f>
        <v>2</v>
      </c>
    </row>
    <row r="13" spans="1:14" x14ac:dyDescent="0.25">
      <c r="A13" s="6" t="s">
        <v>11</v>
      </c>
      <c r="B13" s="7" t="s">
        <v>19</v>
      </c>
      <c r="C13" s="10"/>
      <c r="D13" s="11"/>
      <c r="E13" s="28">
        <f>COUNTIFS($A$4:A13,A13,$B$4:B13,B13)</f>
        <v>1</v>
      </c>
      <c r="F13" s="28">
        <f>COUNTIFS($C$4:C13,C13,$D$4:D13,D13)+COUNTIFS($A$4:$A$24,C13,$B$4:$B$24,D13)</f>
        <v>0</v>
      </c>
      <c r="H13" s="6" t="s">
        <v>0</v>
      </c>
      <c r="I13" s="7" t="s">
        <v>16</v>
      </c>
      <c r="J13" s="18">
        <v>2</v>
      </c>
      <c r="L13" s="27" t="str">
        <f t="array" ref="L13">IFERROR(INDEX(A$4:A$24,SMALL(IF($E$4:$E$24=1,ROW($A$4:$A$24)-3),ROW(A10))),IFERROR(INDEX(C$4:C$24,SMALL(IF(($F$4:$F$24=1)*($F$4:$F$24&lt;&gt;""),ROW($A$4:$A$24)-3),ROW(A10)-COUNTIF($E$4:$E$24,1))),""))</f>
        <v>Dieter</v>
      </c>
      <c r="M13" s="27" t="str">
        <f t="array" ref="M13">IFERROR(INDEX(B$4:B$24,SMALL(IF($E$4:$E$24=1,ROW($A$4:$A$24)-3),ROW(B10))),IFERROR(INDEX(D$4:D$24,SMALL(IF(($F$4:$F$24=1)*($F$4:$F$24&lt;&gt;""),ROW($A$4:$A$24)-3),ROW(B10)-COUNTIF($E$4:$E$24,1))),""))</f>
        <v>Meyer</v>
      </c>
      <c r="N13" s="27">
        <f t="array" ref="N13">MAX((L13=$A$4:$A$24)*(M13=$B$4:$B$24)*$E$4:$E$24,(L13=$C$4:$C$24)*(M13=$D$4:$D$24)*$F$4:$F$24)</f>
        <v>2</v>
      </c>
    </row>
    <row r="14" spans="1:14" x14ac:dyDescent="0.25">
      <c r="A14" s="6" t="s">
        <v>0</v>
      </c>
      <c r="B14" s="7" t="s">
        <v>16</v>
      </c>
      <c r="C14" s="12"/>
      <c r="D14" s="11"/>
      <c r="E14" s="28">
        <f>COUNTIFS($A$4:A14,A14,$B$4:B14,B14)</f>
        <v>1</v>
      </c>
      <c r="F14" s="28">
        <f>COUNTIFS($C$4:C14,C14,$D$4:D14,D14)+COUNTIFS($A$4:$A$24,C14,$B$4:$B$24,D14)</f>
        <v>0</v>
      </c>
      <c r="H14" s="6" t="s">
        <v>2</v>
      </c>
      <c r="I14" s="7" t="s">
        <v>16</v>
      </c>
      <c r="J14" s="18">
        <v>2</v>
      </c>
      <c r="L14" s="27" t="str">
        <f t="array" ref="L14">IFERROR(INDEX(A$4:A$24,SMALL(IF($E$4:$E$24=1,ROW($A$4:$A$24)-3),ROW(A11))),IFERROR(INDEX(C$4:C$24,SMALL(IF(($F$4:$F$24=1)*($F$4:$F$24&lt;&gt;""),ROW($A$4:$A$24)-3),ROW(A11)-COUNTIF($E$4:$E$24,1))),""))</f>
        <v>Manfred</v>
      </c>
      <c r="M14" s="27" t="str">
        <f t="array" ref="M14">IFERROR(INDEX(B$4:B$24,SMALL(IF($E$4:$E$24=1,ROW($A$4:$A$24)-3),ROW(B11))),IFERROR(INDEX(D$4:D$24,SMALL(IF(($F$4:$F$24=1)*($F$4:$F$24&lt;&gt;""),ROW($A$4:$A$24)-3),ROW(B11)-COUNTIF($E$4:$E$24,1))),""))</f>
        <v>Meyer</v>
      </c>
      <c r="N14" s="27">
        <f t="array" ref="N14">MAX((L14=$A$4:$A$24)*(M14=$B$4:$B$24)*$E$4:$E$24,(L14=$C$4:$C$24)*(M14=$D$4:$D$24)*$F$4:$F$24)</f>
        <v>2</v>
      </c>
    </row>
    <row r="15" spans="1:14" x14ac:dyDescent="0.25">
      <c r="A15" s="6" t="s">
        <v>2</v>
      </c>
      <c r="B15" s="7" t="s">
        <v>16</v>
      </c>
      <c r="C15" s="10" t="s">
        <v>8</v>
      </c>
      <c r="D15" s="11" t="s">
        <v>9</v>
      </c>
      <c r="E15" s="28">
        <f>COUNTIFS($A$4:A15,A15,$B$4:B15,B15)</f>
        <v>1</v>
      </c>
      <c r="F15" s="28">
        <f>COUNTIFS($C$4:C15,C15,$D$4:D15,D15)+COUNTIFS($A$4:$A$24,C15,$B$4:$B$24,D15)</f>
        <v>2</v>
      </c>
      <c r="H15" s="6" t="s">
        <v>3</v>
      </c>
      <c r="I15" s="7" t="s">
        <v>16</v>
      </c>
      <c r="J15" s="18">
        <v>2</v>
      </c>
      <c r="L15" s="27" t="str">
        <f t="array" ref="L15">IFERROR(INDEX(A$4:A$24,SMALL(IF($E$4:$E$24=1,ROW($A$4:$A$24)-3),ROW(A12))),IFERROR(INDEX(C$4:C$24,SMALL(IF(($F$4:$F$24=1)*($F$4:$F$24&lt;&gt;""),ROW($A$4:$A$24)-3),ROW(A12)-COUNTIF($E$4:$E$24,1))),""))</f>
        <v>Daniel</v>
      </c>
      <c r="M15" s="27" t="str">
        <f t="array" ref="M15">IFERROR(INDEX(B$4:B$24,SMALL(IF($E$4:$E$24=1,ROW($A$4:$A$24)-3),ROW(B12))),IFERROR(INDEX(D$4:D$24,SMALL(IF(($F$4:$F$24=1)*($F$4:$F$24&lt;&gt;""),ROW($A$4:$A$24)-3),ROW(B12)-COUNTIF($E$4:$E$24,1))),""))</f>
        <v>Meyer</v>
      </c>
      <c r="N15" s="27">
        <f t="array" ref="N15">MAX((L15=$A$4:$A$24)*(M15=$B$4:$B$24)*$E$4:$E$24,(L15=$C$4:$C$24)*(M15=$D$4:$D$24)*$F$4:$F$24)</f>
        <v>2</v>
      </c>
    </row>
    <row r="16" spans="1:14" x14ac:dyDescent="0.25">
      <c r="A16" s="6" t="s">
        <v>3</v>
      </c>
      <c r="B16" s="7" t="s">
        <v>16</v>
      </c>
      <c r="C16" s="10"/>
      <c r="D16" s="11"/>
      <c r="E16" s="28">
        <f>COUNTIFS($A$4:A16,A16,$B$4:B16,B16)</f>
        <v>1</v>
      </c>
      <c r="F16" s="28">
        <f>COUNTIFS($C$4:C16,C16,$D$4:D16,D16)+COUNTIFS($A$4:$A$24,C16,$B$4:$B$24,D16)</f>
        <v>0</v>
      </c>
      <c r="H16" s="6" t="s">
        <v>6</v>
      </c>
      <c r="I16" s="7" t="s">
        <v>16</v>
      </c>
      <c r="J16" s="18">
        <v>2</v>
      </c>
      <c r="L16" s="27" t="str">
        <f t="array" ref="L16">IFERROR(INDEX(A$4:A$24,SMALL(IF($E$4:$E$24=1,ROW($A$4:$A$24)-3),ROW(A13))),IFERROR(INDEX(C$4:C$24,SMALL(IF(($F$4:$F$24=1)*($F$4:$F$24&lt;&gt;""),ROW($A$4:$A$24)-3),ROW(A13)-COUNTIF($E$4:$E$24,1))),""))</f>
        <v>Christian</v>
      </c>
      <c r="M16" s="27" t="str">
        <f t="array" ref="M16">IFERROR(INDEX(B$4:B$24,SMALL(IF($E$4:$E$24=1,ROW($A$4:$A$24)-3),ROW(B13))),IFERROR(INDEX(D$4:D$24,SMALL(IF(($F$4:$F$24=1)*($F$4:$F$24&lt;&gt;""),ROW($A$4:$A$24)-3),ROW(B13)-COUNTIF($E$4:$E$24,1))),""))</f>
        <v>Meyer</v>
      </c>
      <c r="N16" s="27">
        <f t="array" ref="N16">MAX((L16=$A$4:$A$24)*(M16=$B$4:$B$24)*$E$4:$E$24,(L16=$C$4:$C$24)*(M16=$D$4:$D$24)*$F$4:$F$24)</f>
        <v>2</v>
      </c>
    </row>
    <row r="17" spans="1:14" x14ac:dyDescent="0.25">
      <c r="A17" s="6" t="s">
        <v>6</v>
      </c>
      <c r="B17" s="7" t="s">
        <v>16</v>
      </c>
      <c r="C17" s="10"/>
      <c r="D17" s="11"/>
      <c r="E17" s="28">
        <f>COUNTIFS($A$4:A17,A17,$B$4:B17,B17)</f>
        <v>1</v>
      </c>
      <c r="F17" s="28">
        <f>COUNTIFS($C$4:C17,C17,$D$4:D17,D17)+COUNTIFS($A$4:$A$24,C17,$B$4:$B$24,D17)</f>
        <v>0</v>
      </c>
      <c r="H17" s="6" t="s">
        <v>6</v>
      </c>
      <c r="I17" s="7" t="s">
        <v>33</v>
      </c>
      <c r="J17" s="18"/>
      <c r="L17" s="27" t="str">
        <f t="array" ref="L17">IFERROR(INDEX(A$4:A$24,SMALL(IF($E$4:$E$24=1,ROW($A$4:$A$24)-3),ROW(A14))),IFERROR(INDEX(C$4:C$24,SMALL(IF(($F$4:$F$24=1)*($F$4:$F$24&lt;&gt;""),ROW($A$4:$A$24)-3),ROW(A14)-COUNTIF($E$4:$E$24,1))),""))</f>
        <v>Christian</v>
      </c>
      <c r="M17" s="27" t="str">
        <f t="array" ref="M17">IFERROR(INDEX(B$4:B$24,SMALL(IF($E$4:$E$24=1,ROW($A$4:$A$24)-3),ROW(B14))),IFERROR(INDEX(D$4:D$24,SMALL(IF(($F$4:$F$24=1)*($F$4:$F$24&lt;&gt;""),ROW($A$4:$A$24)-3),ROW(B14)-COUNTIF($E$4:$E$24,1))),""))</f>
        <v>Shloder</v>
      </c>
      <c r="N17" s="27">
        <f t="array" ref="N17">MAX((L17=$A$4:$A$24)*(M17=$B$4:$B$24)*$E$4:$E$24,(L17=$C$4:$C$24)*(M17=$D$4:$D$24)*$F$4:$F$24)</f>
        <v>1</v>
      </c>
    </row>
    <row r="18" spans="1:14" x14ac:dyDescent="0.25">
      <c r="A18" s="6" t="s">
        <v>6</v>
      </c>
      <c r="B18" s="7" t="s">
        <v>16</v>
      </c>
      <c r="C18" s="10"/>
      <c r="D18" s="11"/>
      <c r="E18" s="28">
        <f>COUNTIFS($A$4:A18,A18,$B$4:B18,B18)</f>
        <v>2</v>
      </c>
      <c r="F18" s="28">
        <f>COUNTIFS($C$4:C18,C18,$D$4:D18,D18)+COUNTIFS($A$4:$A$24,C18,$B$4:$B$24,D18)</f>
        <v>0</v>
      </c>
      <c r="H18" s="6" t="s">
        <v>10</v>
      </c>
      <c r="I18" s="7" t="s">
        <v>18</v>
      </c>
      <c r="J18" s="18">
        <v>2</v>
      </c>
      <c r="L18" s="27" t="str">
        <f t="array" ref="L18">IFERROR(INDEX(A$4:A$24,SMALL(IF($E$4:$E$24=1,ROW($A$4:$A$24)-3),ROW(A15))),IFERROR(INDEX(C$4:C$24,SMALL(IF(($F$4:$F$24=1)*($F$4:$F$24&lt;&gt;""),ROW($A$4:$A$24)-3),ROW(A15)-COUNTIF($E$4:$E$24,1))),""))</f>
        <v>David</v>
      </c>
      <c r="M18" s="27" t="str">
        <f t="array" ref="M18">IFERROR(INDEX(B$4:B$24,SMALL(IF($E$4:$E$24=1,ROW($A$4:$A$24)-3),ROW(B15))),IFERROR(INDEX(D$4:D$24,SMALL(IF(($F$4:$F$24=1)*($F$4:$F$24&lt;&gt;""),ROW($A$4:$A$24)-3),ROW(B15)-COUNTIF($E$4:$E$24,1))),""))</f>
        <v>Schmitt</v>
      </c>
      <c r="N18" s="27">
        <f t="array" ref="N18">MAX((L18=$A$4:$A$24)*(M18=$B$4:$B$24)*$E$4:$E$24,(L18=$C$4:$C$24)*(M18=$D$4:$D$24)*$F$4:$F$24)</f>
        <v>2</v>
      </c>
    </row>
    <row r="19" spans="1:14" x14ac:dyDescent="0.25">
      <c r="A19" s="6" t="s">
        <v>0</v>
      </c>
      <c r="B19" s="7" t="s">
        <v>16</v>
      </c>
      <c r="C19" s="10" t="s">
        <v>8</v>
      </c>
      <c r="D19" s="11" t="s">
        <v>9</v>
      </c>
      <c r="E19" s="28">
        <f>COUNTIFS($A$4:A19,A19,$B$4:B19,B19)</f>
        <v>2</v>
      </c>
      <c r="F19" s="28">
        <f>COUNTIFS($C$4:C19,C19,$D$4:D19,D19)+COUNTIFS($A$4:$A$24,C19,$B$4:$B$24,D19)</f>
        <v>3</v>
      </c>
      <c r="H19" s="6" t="s">
        <v>2</v>
      </c>
      <c r="I19" s="7" t="s">
        <v>21</v>
      </c>
      <c r="J19" s="18"/>
      <c r="L19" s="27" t="str">
        <f t="array" ref="L19">IFERROR(INDEX(A$4:A$24,SMALL(IF($E$4:$E$24=1,ROW($A$4:$A$24)-3),ROW(A16))),IFERROR(INDEX(C$4:C$24,SMALL(IF(($F$4:$F$24=1)*($F$4:$F$24&lt;&gt;""),ROW($A$4:$A$24)-3),ROW(A16)-COUNTIF($E$4:$E$24,1))),""))</f>
        <v>Manfred</v>
      </c>
      <c r="M19" s="27" t="str">
        <f t="array" ref="M19">IFERROR(INDEX(B$4:B$24,SMALL(IF($E$4:$E$24=1,ROW($A$4:$A$24)-3),ROW(B16))),IFERROR(INDEX(D$4:D$24,SMALL(IF(($F$4:$F$24=1)*($F$4:$F$24&lt;&gt;""),ROW($A$4:$A$24)-3),ROW(B16)-COUNTIF($E$4:$E$24,1))),""))</f>
        <v>Thiel</v>
      </c>
      <c r="N19" s="27">
        <f t="array" ref="N19">MAX((L19=$A$4:$A$24)*(M19=$B$4:$B$24)*$E$4:$E$24,(L19=$C$4:$C$24)*(M19=$D$4:$D$24)*$F$4:$F$24)</f>
        <v>1</v>
      </c>
    </row>
    <row r="20" spans="1:14" x14ac:dyDescent="0.25">
      <c r="A20" s="6" t="s">
        <v>2</v>
      </c>
      <c r="B20" s="7" t="s">
        <v>16</v>
      </c>
      <c r="C20" s="10"/>
      <c r="D20" s="11"/>
      <c r="E20" s="28">
        <f>COUNTIFS($A$4:A20,A20,$B$4:B20,B20)</f>
        <v>2</v>
      </c>
      <c r="F20" s="28">
        <f>COUNTIFS($C$4:C20,C20,$D$4:D20,D20)+COUNTIFS($A$4:$A$24,C20,$B$4:$B$24,D20)</f>
        <v>0</v>
      </c>
      <c r="H20" s="10" t="s">
        <v>1</v>
      </c>
      <c r="I20" s="11" t="s">
        <v>35</v>
      </c>
      <c r="J20" s="18"/>
      <c r="L20" s="27" t="str">
        <f t="array" ref="L20">IFERROR(INDEX(A$4:A$24,SMALL(IF($E$4:$E$24=1,ROW($A$4:$A$24)-3),ROW(A17))),IFERROR(INDEX(C$4:C$24,SMALL(IF(($F$4:$F$24=1)*($F$4:$F$24&lt;&gt;""),ROW($A$4:$A$24)-3),ROW(A17)-COUNTIF($E$4:$E$24,1))),""))</f>
        <v>Valentin</v>
      </c>
      <c r="M20" s="27" t="str">
        <f t="array" ref="M20">IFERROR(INDEX(B$4:B$24,SMALL(IF($E$4:$E$24=1,ROW($A$4:$A$24)-3),ROW(B17))),IFERROR(INDEX(D$4:D$24,SMALL(IF(($F$4:$F$24=1)*($F$4:$F$24&lt;&gt;""),ROW($A$4:$A$24)-3),ROW(B17)-COUNTIF($E$4:$E$24,1))),""))</f>
        <v>Stone</v>
      </c>
      <c r="N20" s="27">
        <f t="array" ref="N20">MAX((L20=$A$4:$A$24)*(M20=$B$4:$B$24)*$E$4:$E$24,(L20=$C$4:$C$24)*(M20=$D$4:$D$24)*$F$4:$F$24)</f>
        <v>1</v>
      </c>
    </row>
    <row r="21" spans="1:14" x14ac:dyDescent="0.25">
      <c r="A21" s="6" t="s">
        <v>3</v>
      </c>
      <c r="B21" s="7" t="s">
        <v>16</v>
      </c>
      <c r="C21" s="6" t="s">
        <v>10</v>
      </c>
      <c r="D21" s="7" t="s">
        <v>18</v>
      </c>
      <c r="E21" s="28">
        <f>COUNTIFS($A$4:A21,A21,$B$4:B21,B21)</f>
        <v>2</v>
      </c>
      <c r="F21" s="28">
        <f>COUNTIFS($C$4:C21,C21,$D$4:D21,D21)+COUNTIFS($A$4:$A$24,C21,$B$4:$B$24,D21)</f>
        <v>2</v>
      </c>
      <c r="H21" s="10" t="s">
        <v>5</v>
      </c>
      <c r="I21" s="11" t="s">
        <v>34</v>
      </c>
      <c r="J21" s="18"/>
      <c r="L21" s="27" t="str">
        <f t="array" ref="L21">IFERROR(INDEX(A$4:A$24,SMALL(IF($E$4:$E$24=1,ROW($A$4:$A$24)-3),ROW(A18))),IFERROR(INDEX(C$4:C$24,SMALL(IF(($F$4:$F$24=1)*($F$4:$F$24&lt;&gt;""),ROW($A$4:$A$24)-3),ROW(A18)-COUNTIF($E$4:$E$24,1))),""))</f>
        <v>Michael</v>
      </c>
      <c r="M21" s="27" t="str">
        <f t="array" ref="M21">IFERROR(INDEX(B$4:B$24,SMALL(IF($E$4:$E$24=1,ROW($A$4:$A$24)-3),ROW(B18))),IFERROR(INDEX(D$4:D$24,SMALL(IF(($F$4:$F$24=1)*($F$4:$F$24&lt;&gt;""),ROW($A$4:$A$24)-3),ROW(B18)-COUNTIF($E$4:$E$24,1))),""))</f>
        <v>Black</v>
      </c>
      <c r="N21" s="27">
        <f t="array" ref="N21">MAX((L21=$A$4:$A$24)*(M21=$B$4:$B$24)*$E$4:$E$24,(L21=$C$4:$C$24)*(M21=$D$4:$D$24)*$F$4:$F$24)</f>
        <v>1</v>
      </c>
    </row>
    <row r="22" spans="1:14" x14ac:dyDescent="0.25">
      <c r="A22" s="6" t="s">
        <v>6</v>
      </c>
      <c r="B22" s="7" t="s">
        <v>33</v>
      </c>
      <c r="C22" s="10"/>
      <c r="D22" s="11"/>
      <c r="E22" s="28">
        <f>COUNTIFS($A$4:A22,A22,$B$4:B22,B22)</f>
        <v>1</v>
      </c>
      <c r="F22" s="28">
        <f>COUNTIFS($C$4:C22,C22,$D$4:D22,D22)+COUNTIFS($A$4:$A$24,C22,$B$4:$B$24,D22)</f>
        <v>0</v>
      </c>
      <c r="H22" s="15" t="s">
        <v>8</v>
      </c>
      <c r="I22" s="16" t="s">
        <v>9</v>
      </c>
      <c r="J22" s="19">
        <v>3</v>
      </c>
      <c r="L22" s="27" t="str">
        <f t="array" ref="L22">IFERROR(INDEX(A$4:A$24,SMALL(IF($E$4:$E$24=1,ROW($A$4:$A$24)-3),ROW(A19))),IFERROR(INDEX(C$4:C$24,SMALL(IF(($F$4:$F$24=1)*($F$4:$F$24&lt;&gt;""),ROW($A$4:$A$24)-3),ROW(A19)-COUNTIF($E$4:$E$24,1))),""))</f>
        <v>Philipp</v>
      </c>
      <c r="M22" s="27" t="str">
        <f t="array" ref="M22">IFERROR(INDEX(B$4:B$24,SMALL(IF($E$4:$E$24=1,ROW($A$4:$A$24)-3),ROW(B19))),IFERROR(INDEX(D$4:D$24,SMALL(IF(($F$4:$F$24=1)*($F$4:$F$24&lt;&gt;""),ROW($A$4:$A$24)-3),ROW(B19)-COUNTIF($E$4:$E$24,1))),""))</f>
        <v>Johann</v>
      </c>
      <c r="N22" s="27">
        <f t="array" ref="N22">MAX((L22=$A$4:$A$24)*(M22=$B$4:$B$24)*$E$4:$E$24,(L22=$C$4:$C$24)*(M22=$D$4:$D$24)*$F$4:$F$24)</f>
        <v>3</v>
      </c>
    </row>
    <row r="23" spans="1:14" x14ac:dyDescent="0.25">
      <c r="A23" s="6" t="s">
        <v>10</v>
      </c>
      <c r="B23" s="7" t="s">
        <v>18</v>
      </c>
      <c r="C23" s="13"/>
      <c r="D23" s="14"/>
      <c r="E23" s="28">
        <f>COUNTIFS($A$4:A23,A23,$B$4:B23,B23)</f>
        <v>1</v>
      </c>
      <c r="F23" s="28">
        <f>COUNTIFS($C$4:C23,C23,$D$4:D23,D23)+COUNTIFS($A$4:$A$24,C23,$B$4:$B$24,D23)</f>
        <v>0</v>
      </c>
      <c r="H23" s="5"/>
      <c r="I23" s="5"/>
      <c r="J23" s="5"/>
      <c r="L23" s="26" t="str">
        <f t="array" ref="L23">IFERROR(INDEX(A$4:A$24,SMALL(IF($E$4:$E$24=1,ROW($A$4:$A$24)-3),ROW(A20))),IFERROR(INDEX($C$4:$C$24,SMALL(IF(($F$4:$F$24=1)*($C$4:$C$24&lt;&gt;""),ROW($A$4:$A$24)-3),ROW(A20)-COUNTIF($E$4:$E$24,1))),""))</f>
        <v/>
      </c>
      <c r="M23" s="26" t="str">
        <f t="array" ref="M23">IFERROR(INDEX(B$4:B$24,SMALL(IF($E$4:$E$24=1,ROW($A$4:$A$24)-3),ROW(B20))),IFERROR(INDEX($C$4:$C$24,SMALL(IF(($F$4:$F$24=1)*($C$4:$C$24&lt;&gt;""),ROW($A$4:$A$24)-3),ROW(B20)-COUNTIF($E$4:$E$24,1))),""))</f>
        <v/>
      </c>
      <c r="N23" s="5"/>
    </row>
    <row r="24" spans="1:14" x14ac:dyDescent="0.25">
      <c r="A24" s="8" t="s">
        <v>2</v>
      </c>
      <c r="B24" s="9" t="s">
        <v>21</v>
      </c>
      <c r="C24" s="8" t="s">
        <v>11</v>
      </c>
      <c r="D24" s="9" t="s">
        <v>19</v>
      </c>
      <c r="E24" s="28">
        <f>COUNTIFS($A$4:A24,A24,$B$4:B24,B24)</f>
        <v>1</v>
      </c>
      <c r="F24" s="28">
        <f>COUNTIFS($C$4:C24,C24,$D$4:D24,D24)+COUNTIFS($A$4:$A$24,C24,$B$4:$B$24,D24)</f>
        <v>2</v>
      </c>
      <c r="H24" s="5"/>
      <c r="I24" s="5"/>
      <c r="J24" s="5"/>
      <c r="L24" s="26" t="str">
        <f t="array" ref="L24">IFERROR(INDEX(A$4:A$24,SMALL(IF($E$4:$E$24=1,ROW($A$4:$A$24)-3),ROW(A21))),IFERROR(INDEX($C$4:$C$24,SMALL(IF(($F$4:$F$24=1)*($C$4:$C$24&lt;&gt;""),ROW($A$4:$A$24)-3),ROW(A21)-COUNTIF($E$4:$E$24,1))),""))</f>
        <v/>
      </c>
      <c r="M24" s="26" t="str">
        <f t="array" ref="M24">IFERROR(INDEX(B$4:B$24,SMALL(IF($E$4:$E$24=1,ROW($A$4:$A$24)-3),ROW(B21))),IFERROR(INDEX($C$4:$C$24,SMALL(IF(($F$4:$F$24=1)*($C$4:$C$24&lt;&gt;""),ROW($A$4:$A$24)-3),ROW(B21)-COUNTIF($E$4:$E$24,1))),""))</f>
        <v/>
      </c>
      <c r="N24" s="5"/>
    </row>
    <row r="25" spans="1:14" x14ac:dyDescent="0.25">
      <c r="A25" s="3"/>
      <c r="B25" s="3"/>
      <c r="C25" s="3"/>
      <c r="D25" s="3"/>
      <c r="L25" s="26" t="str">
        <f t="array" ref="L25">IFERROR(INDEX(A$4:A$24,SMALL(IF($E$4:$E$24=1,ROW($A$4:$A$24)-3),ROW(A22))),IFERROR(INDEX($C$4:$C$24,SMALL(IF(($F$4:$F$24=1)*($C$4:$C$24&lt;&gt;""),ROW($A$4:$A$24)-3),ROW(A22)-COUNTIF($E$4:$E$24,1))),""))</f>
        <v/>
      </c>
      <c r="M25" s="26" t="str">
        <f t="array" ref="M25">IFERROR(INDEX(B$4:B$24,SMALL(IF($E$4:$E$24=1,ROW($A$4:$A$24)-3),ROW(B22))),IFERROR(INDEX($C$4:$C$24,SMALL(IF(($F$4:$F$24=1)*($C$4:$C$24&lt;&gt;""),ROW($A$4:$A$24)-3),ROW(B22)-COUNTIF($E$4:$E$24,1))),""))</f>
        <v/>
      </c>
    </row>
    <row r="26" spans="1:14" x14ac:dyDescent="0.25">
      <c r="A26" s="3"/>
      <c r="B26" s="3"/>
      <c r="C26" s="3"/>
      <c r="D26" s="3"/>
      <c r="L26" s="26" t="str">
        <f t="array" ref="L26">IFERROR(INDEX(A$4:A$24,SMALL(IF($E$4:$E$24=1,ROW($A$4:$A$24)-3),ROW(A23))),IFERROR(INDEX($C$4:$C$24,SMALL(IF(($F$4:$F$24=1)*($C$4:$C$24&lt;&gt;""),ROW($A$4:$A$24)-3),ROW(A23)-COUNTIF($E$4:$E$24,1))),""))</f>
        <v/>
      </c>
      <c r="M26" s="26" t="str">
        <f t="array" ref="M26">IFERROR(INDEX(B$4:B$24,SMALL(IF($E$4:$E$24=1,ROW($A$4:$A$24)-3),ROW(B23))),IFERROR(INDEX($C$4:$C$24,SMALL(IF(($F$4:$F$24=1)*($C$4:$C$24&lt;&gt;""),ROW($A$4:$A$24)-3),ROW(B23)-COUNTIF($E$4:$E$24,1))),""))</f>
        <v/>
      </c>
    </row>
    <row r="27" spans="1:14" x14ac:dyDescent="0.25">
      <c r="A27" s="3"/>
      <c r="B27" s="3"/>
      <c r="C27" s="3"/>
      <c r="D27" s="3"/>
    </row>
    <row r="28" spans="1:14" x14ac:dyDescent="0.25">
      <c r="A28" s="3"/>
      <c r="B28" s="3"/>
      <c r="C28" s="3"/>
      <c r="D28" s="3"/>
    </row>
    <row r="29" spans="1:14" x14ac:dyDescent="0.25">
      <c r="A29" s="1"/>
      <c r="B29" s="1"/>
      <c r="C29" s="1"/>
      <c r="D29" s="1"/>
    </row>
    <row r="30" spans="1:14" x14ac:dyDescent="0.25">
      <c r="A30" s="1"/>
      <c r="B30" s="1"/>
      <c r="C30" s="1"/>
      <c r="D30" s="1"/>
    </row>
    <row r="31" spans="1:14" x14ac:dyDescent="0.25">
      <c r="A31" s="1"/>
      <c r="B31" s="1"/>
      <c r="C31" s="2"/>
      <c r="D31" s="2"/>
    </row>
    <row r="32" spans="1:14" x14ac:dyDescent="0.25">
      <c r="A32" s="1"/>
      <c r="B32" s="1"/>
      <c r="C32" s="2"/>
      <c r="D32" s="2"/>
    </row>
    <row r="33" spans="1:4" x14ac:dyDescent="0.25">
      <c r="A33" s="1"/>
      <c r="B33" s="1"/>
      <c r="C33" s="2"/>
      <c r="D33" s="2"/>
    </row>
    <row r="34" spans="1:4" x14ac:dyDescent="0.25">
      <c r="A34" s="1"/>
      <c r="B34" s="1"/>
      <c r="C34" s="2"/>
      <c r="D34" s="2"/>
    </row>
    <row r="35" spans="1:4" x14ac:dyDescent="0.25">
      <c r="A35" s="1"/>
      <c r="B35" s="1"/>
      <c r="C35" s="2"/>
      <c r="D35" s="2"/>
    </row>
    <row r="36" spans="1:4" x14ac:dyDescent="0.25">
      <c r="A36" s="1"/>
      <c r="B36" s="1"/>
      <c r="C36" s="2"/>
      <c r="D36" s="2"/>
    </row>
    <row r="37" spans="1:4" x14ac:dyDescent="0.25">
      <c r="A37" s="3"/>
      <c r="B37" s="1"/>
      <c r="C37" s="4"/>
      <c r="D37" s="4"/>
    </row>
    <row r="38" spans="1:4" x14ac:dyDescent="0.25">
      <c r="A38" s="1"/>
      <c r="B38" s="1"/>
      <c r="C38" s="2"/>
      <c r="D38" s="2"/>
    </row>
    <row r="39" spans="1:4" x14ac:dyDescent="0.25">
      <c r="A39" s="1"/>
      <c r="B39" s="1"/>
      <c r="C39" s="2"/>
      <c r="D39" s="2"/>
    </row>
    <row r="40" spans="1:4" x14ac:dyDescent="0.25">
      <c r="A40" s="1"/>
      <c r="B40" s="1"/>
      <c r="C40" s="2"/>
      <c r="D40" s="2"/>
    </row>
    <row r="41" spans="1:4" x14ac:dyDescent="0.25">
      <c r="A41" s="1"/>
      <c r="B41" s="1"/>
      <c r="C41" s="2"/>
      <c r="D41" s="2"/>
    </row>
    <row r="42" spans="1:4" x14ac:dyDescent="0.25">
      <c r="A42" s="1"/>
      <c r="B42" s="1"/>
      <c r="C42" s="2"/>
      <c r="D42" s="2"/>
    </row>
    <row r="43" spans="1:4" x14ac:dyDescent="0.25">
      <c r="A43" s="1"/>
      <c r="B43" s="1"/>
      <c r="C43" s="2"/>
      <c r="D43" s="2"/>
    </row>
    <row r="44" spans="1:4" x14ac:dyDescent="0.25">
      <c r="A44" s="1"/>
      <c r="B44" s="1"/>
      <c r="C44" s="2"/>
      <c r="D44" s="2"/>
    </row>
    <row r="45" spans="1:4" x14ac:dyDescent="0.25">
      <c r="A45" s="1"/>
      <c r="B45" s="1"/>
      <c r="C45" s="2"/>
      <c r="D45" s="2"/>
    </row>
    <row r="46" spans="1:4" x14ac:dyDescent="0.25">
      <c r="A46" s="1"/>
      <c r="B46" s="1"/>
      <c r="C46" s="2"/>
      <c r="D46" s="2"/>
    </row>
    <row r="47" spans="1:4" x14ac:dyDescent="0.25">
      <c r="A47" s="1"/>
      <c r="B47" s="1"/>
      <c r="C47" s="2"/>
      <c r="D47" s="2"/>
    </row>
    <row r="48" spans="1:4" x14ac:dyDescent="0.25">
      <c r="A48" s="1"/>
      <c r="B48" s="1"/>
      <c r="C48" s="2"/>
      <c r="D48" s="2"/>
    </row>
    <row r="49" spans="1:4" x14ac:dyDescent="0.25">
      <c r="A49" s="1"/>
      <c r="B49" s="1"/>
      <c r="C49" s="2"/>
      <c r="D49" s="2"/>
    </row>
  </sheetData>
  <mergeCells count="2">
    <mergeCell ref="H2:J2"/>
    <mergeCell ref="A2:D2"/>
  </mergeCells>
  <conditionalFormatting sqref="C21:D21">
    <cfRule type="expression" dxfId="19" priority="26">
      <formula>$A23:$A122="Ø"</formula>
    </cfRule>
    <cfRule type="expression" dxfId="18" priority="27">
      <formula>$A23:$A122="wird umgesetzt"</formula>
    </cfRule>
    <cfRule type="expression" dxfId="17" priority="28">
      <formula>$A23:$A122="zurückgestellt"</formula>
    </cfRule>
    <cfRule type="expression" dxfId="16" priority="29">
      <formula>$A23:$A122="bereits umgesetzt"</formula>
    </cfRule>
    <cfRule type="expression" dxfId="15" priority="30">
      <formula>$A23:$A122="unbewertet"</formula>
    </cfRule>
  </conditionalFormatting>
  <conditionalFormatting sqref="A21:B21 A23:B23 A22:D22 A24:D49 A4:D20 H4:I19">
    <cfRule type="expression" dxfId="14" priority="11">
      <formula>$A4:$A103="Ø"</formula>
    </cfRule>
    <cfRule type="expression" dxfId="13" priority="12">
      <formula>$A4:$A103="wird umgesetzt"</formula>
    </cfRule>
    <cfRule type="expression" dxfId="12" priority="13">
      <formula>$A4:$A103="zurückgestellt"</formula>
    </cfRule>
    <cfRule type="expression" dxfId="11" priority="14">
      <formula>$A4:$A103="bereits umgesetzt"</formula>
    </cfRule>
    <cfRule type="expression" dxfId="10" priority="15">
      <formula>$A4:$A103="unbewertet"</formula>
    </cfRule>
  </conditionalFormatting>
  <conditionalFormatting sqref="H21:I22 H20">
    <cfRule type="expression" dxfId="9" priority="6">
      <formula>$A20:$A119="Ø"</formula>
    </cfRule>
    <cfRule type="expression" dxfId="8" priority="7">
      <formula>$A20:$A119="wird umgesetzt"</formula>
    </cfRule>
    <cfRule type="expression" dxfId="7" priority="8">
      <formula>$A20:$A119="zurückgestellt"</formula>
    </cfRule>
    <cfRule type="expression" dxfId="6" priority="9">
      <formula>$A20:$A119="bereits umgesetzt"</formula>
    </cfRule>
    <cfRule type="expression" dxfId="5" priority="10">
      <formula>$A20:$A119="unbewertet"</formula>
    </cfRule>
  </conditionalFormatting>
  <conditionalFormatting sqref="I20">
    <cfRule type="expression" dxfId="4" priority="1">
      <formula>$A20:$A119="Ø"</formula>
    </cfRule>
    <cfRule type="expression" dxfId="3" priority="2">
      <formula>$A20:$A119="wird umgesetzt"</formula>
    </cfRule>
    <cfRule type="expression" dxfId="2" priority="3">
      <formula>$A20:$A119="zurückgestellt"</formula>
    </cfRule>
    <cfRule type="expression" dxfId="1" priority="4">
      <formula>$A20:$A119="bereits umgesetzt"</formula>
    </cfRule>
    <cfRule type="expression" dxfId="0" priority="5">
      <formula>$A20:$A119="unbewertet"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Gulchehra Kahhorova</dc:creator>
  <cp:lastModifiedBy>Elena</cp:lastModifiedBy>
  <dcterms:created xsi:type="dcterms:W3CDTF">2016-05-26T21:30:12Z</dcterms:created>
  <dcterms:modified xsi:type="dcterms:W3CDTF">2016-05-27T07:43:20Z</dcterms:modified>
</cp:coreProperties>
</file>