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974"/>
  </bookViews>
  <sheets>
    <sheet name="несколько услуг" sheetId="25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'несколько услуг'!$A$1:$M$71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D45" i="25"/>
  <c r="J4" l="1"/>
  <c r="B18" l="1"/>
  <c r="F18"/>
  <c r="L67" l="1"/>
  <c r="J66"/>
  <c r="E45"/>
  <c r="I67" l="1"/>
  <c r="E70" s="1"/>
  <c r="I70"/>
</calcChain>
</file>

<file path=xl/sharedStrings.xml><?xml version="1.0" encoding="utf-8"?>
<sst xmlns="http://schemas.openxmlformats.org/spreadsheetml/2006/main" count="123" uniqueCount="115">
  <si>
    <t>г. Омск</t>
  </si>
  <si>
    <t>1. Предмет договора</t>
  </si>
  <si>
    <t>2. Права и обязанности сторон</t>
  </si>
  <si>
    <t>4. Ответственность сторон</t>
  </si>
  <si>
    <t>5. Дополнительные условия</t>
  </si>
  <si>
    <t>6. Адреса и реквизиты сторон</t>
  </si>
  <si>
    <t xml:space="preserve">«Исполнитель»: </t>
  </si>
  <si>
    <t>БУЗОО «ГБ № 7»</t>
  </si>
  <si>
    <t>644027, г.Омск, ул.Л.Чайкиной, д.21</t>
  </si>
  <si>
    <t xml:space="preserve">ИНН 5506033722, КПП 550601001 </t>
  </si>
  <si>
    <t>ОКТМО 52701000</t>
  </si>
  <si>
    <t>БИК 045209001, ОГРН 1025501245802</t>
  </si>
  <si>
    <t>Тел. 53-65-73</t>
  </si>
  <si>
    <t xml:space="preserve">С ценами (тарифами) на платные услуги, установленные в БУЗОО «Городская больница № 7» и утвержденные в установленном порядке, </t>
  </si>
  <si>
    <t xml:space="preserve">     </t>
  </si>
  <si>
    <t xml:space="preserve">        подпись</t>
  </si>
  <si>
    <t xml:space="preserve">           (расшифровка подписи), дата</t>
  </si>
  <si>
    <t xml:space="preserve">«Потребитель», «Законный </t>
  </si>
  <si>
    <t>представитель Потребителя»:</t>
  </si>
  <si>
    <t>___________________ /  Н.И. Спинов</t>
  </si>
  <si>
    <t xml:space="preserve">       4.1. За неисполнение либо ненадлежащее исполнение обязательств по договору Исполнитель несет ответственность, предусмотренную законодательством Российской Федерации.</t>
  </si>
  <si>
    <t xml:space="preserve">       5.1. Настоящий договор составлен в двух экземплярах, по одному у каждой из сторон, имеющих одинаковую юридическую силу.</t>
  </si>
  <si>
    <t>________________/</t>
  </si>
  <si>
    <t>ДОГОВОР   №</t>
  </si>
  <si>
    <t>№ п/п</t>
  </si>
  <si>
    <t>Наименование услуги</t>
  </si>
  <si>
    <t>на предоставление платных медицинских услуг</t>
  </si>
  <si>
    <t xml:space="preserve">в дальнейшем «Потребитель»,  "Законный представитель Потребителя" с другой стороны, руководстуясь постановлением Правительства РФ от 04.10.2012 г. № 1006 "Об утверждении Правил предоставления медицинскими организациями платных медицинских услуг", заключили настоящий договор о нижеследующем:    </t>
  </si>
  <si>
    <t xml:space="preserve">а Потребитель обязуется оплатить предоставленную Исполнителем медицинскую услугу в сроки и в порядке установленные настоящим договором. </t>
  </si>
  <si>
    <t xml:space="preserve">       2.1.   Исполнитель обязуется:</t>
  </si>
  <si>
    <t xml:space="preserve">       - предоставить Потребителю информацию о требованиях, выполнение которых необходимо для качественного оказания медицинской услуги;</t>
  </si>
  <si>
    <t xml:space="preserve">       - по требованию Потребителю предоставить информацию об используемых при предоставлении платных медицинских услуг лекарственных препаратах и медицинских изделиях, в том числе о сроках их годности (гарантийных сроках), показаниях (противопоказаниях) к применению;</t>
  </si>
  <si>
    <t xml:space="preserve">       - поставить в известность Потребителя о возможных дополнительных диагностических и лечебных мероприятиях. Без согласия Потребителя Исполнитель не вправе предоставлять дополнительные медицинские услуги на возмездной основе.</t>
  </si>
  <si>
    <t xml:space="preserve">       - выдать Потребителю квитанцию, подтверждающую оплату медицинских услуг.</t>
  </si>
  <si>
    <t xml:space="preserve">       2.2. Потребитель обязан:</t>
  </si>
  <si>
    <t xml:space="preserve">       2.3. Потребитель вправе:</t>
  </si>
  <si>
    <t xml:space="preserve">       - запрашивать у Исполнителя необходимую информацию об оказании медицинской услуги, а также возможных методах лечения и осложнениях, которые могут возникнуть в результате лечения;</t>
  </si>
  <si>
    <t xml:space="preserve">       - запрашивать у Исполнителя необходимую информацию об используемых при предоставлении медицинских услуг лекарственных препаратах и медицинских изделиях, в том числе о сроках их годности (гарантийных сроках), показаниях (противопоказаниях) к применению;</t>
  </si>
  <si>
    <t xml:space="preserve">       2.5. В случае, если при предоставлении платных медицинских услуг потребуется предоставление дополнительных медицинских услуг по экстренным показаниям для устранения угрозы жизни Потребителя, такие медицинские услуги оказываются без взимания платы в соответствии с Федеральным законом «Об основах охраны здоровья граждан в Российской Федерации» в рамках Программы государственных гарантий оказания бесплатной медицинской помощи, утвержденной на соответствующий год.</t>
  </si>
  <si>
    <t xml:space="preserve">       2.6. В случае отказа Потребителя после заключения договора от получения медицинских услуг договор расторгается. Исполнитель информирует Потребителя о расторжении договора по инициативе Потребителя, при этом Потребитель оплачивает Исполнителю фактически понесенные Исполнителем расходы, связанные с исполнением обязательств по договору.</t>
  </si>
  <si>
    <t xml:space="preserve">       1.1. Исполнитель обязуется оказать Потребителю на возмездной основе медицинские услуги:</t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</si>
  <si>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 xml:space="preserve">Перечень и стоимость услуг устанавливаются действующим на момент оказания услуги прейскурантом цен (тарифов) Исполнителя. </t>
    </r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</si>
  <si>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>Оплата услуг осуществляется Потребителем до получения услуги путем внесения 100 % предоплаты наличных денежных средств в кассу Исполнителя.</t>
    </r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</si>
  <si>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>Стоимость медицинской услуги, указанной в пункте 1.1. настоящего договора составляет:</t>
    </r>
  </si>
  <si>
    <t xml:space="preserve">       4.2. Вред, причиненный жизни или здоровью пациента в результате предоставления некачественной платной медицинской услуги, подлежит возмещению в соответствии с законодательством Российской Федерации.</t>
  </si>
  <si>
    <t xml:space="preserve">       4.3. В случае возникновения разногласий между Исполнителем и Потребителем, связанных с оказанием возмездных медицинских услуг, спорные отношения рассматриваются главным врачом (его заместителем по лечебной части), клинико-экспертной комиссией.</t>
  </si>
  <si>
    <t xml:space="preserve">       4.4. Исполнитель не несет ответственности за возможные осложнения, связанные с оказанием возмездных медицинских услуг, возникшие по вине Потребителя, либо при невыполнении Потребителем рекомендаций Исполнителя.</t>
  </si>
  <si>
    <t xml:space="preserve">       4.5. Исполнитель освобождается от ответственности за неисполнение или ненадлежащее исполнение возмездной медицинской услуги, по основаниям, предусмотренным действующим законодательством.</t>
  </si>
  <si>
    <t>подпись</t>
  </si>
  <si>
    <t xml:space="preserve">                 (расшифровка подписи)         дата</t>
  </si>
  <si>
    <r>
      <t xml:space="preserve">С объемом предоставляемых медицинских услуг согласен:                               </t>
    </r>
    <r>
      <rPr>
        <sz val="8"/>
        <color theme="1"/>
        <rFont val="Times New Roman"/>
        <family val="1"/>
        <charset val="204"/>
      </rPr>
      <t xml:space="preserve">   </t>
    </r>
  </si>
  <si>
    <t xml:space="preserve"> _____________/  </t>
  </si>
  <si>
    <t xml:space="preserve">ознакомлен:   _________________/              </t>
  </si>
  <si>
    <t>Кислородный коктейль</t>
  </si>
  <si>
    <t>Цена за ед. измерения</t>
  </si>
  <si>
    <t>Массаж пояснично-кресцового отдела</t>
  </si>
  <si>
    <t>Массаж спины общий</t>
  </si>
  <si>
    <t>Массаж шейно-воротниковой зоны</t>
  </si>
  <si>
    <t xml:space="preserve">Массаж головы </t>
  </si>
  <si>
    <t>Массаж лица</t>
  </si>
  <si>
    <t xml:space="preserve">Массаж верхней конечности </t>
  </si>
  <si>
    <t>Массаж лучезапястного сустава</t>
  </si>
  <si>
    <t>Массаж грудного отдела спины</t>
  </si>
  <si>
    <t>Массаж грудной клетки спереди</t>
  </si>
  <si>
    <t xml:space="preserve">Массаж нижней конечности </t>
  </si>
  <si>
    <t>Массаж плечевого сустава</t>
  </si>
  <si>
    <t>Массаж живота</t>
  </si>
  <si>
    <t>Массаж голеностопного сустава</t>
  </si>
  <si>
    <t>Обработка кариозной полости</t>
  </si>
  <si>
    <t>Наложение пломбы из эвикрола</t>
  </si>
  <si>
    <t>Лечение одного кариозного канала средствами химического и инструментального расширения</t>
  </si>
  <si>
    <t>Удаление назубных отложений ручным способом</t>
  </si>
  <si>
    <t>Лечение слизистой полости рта</t>
  </si>
  <si>
    <t>Местное применение фторсодержащих препаратов</t>
  </si>
  <si>
    <t>Консультация стоматолога</t>
  </si>
  <si>
    <t>Анестезия внутриротовая</t>
  </si>
  <si>
    <t>Наложение лечебной прокладки при глубоком кариесе</t>
  </si>
  <si>
    <t>Трепанация коронки зуба</t>
  </si>
  <si>
    <t>Наложение изолирующей прокладки (отечественной)</t>
  </si>
  <si>
    <t>Наложение изолирующей прокладки кальцемин</t>
  </si>
  <si>
    <t>Наложение пломбы из фотополимера</t>
  </si>
  <si>
    <t xml:space="preserve">Ванны ароматизированные (антихондрозные, антиартрозные) </t>
  </si>
  <si>
    <t xml:space="preserve">Ванны ароматизированные (легран) </t>
  </si>
  <si>
    <t>Наложение изолирующей прокладки лайф</t>
  </si>
  <si>
    <t>Наложение мышьяковистой пасты</t>
  </si>
  <si>
    <t>Медицинская обработка пародонтального кармана</t>
  </si>
  <si>
    <t>ЭКГ-исследование</t>
  </si>
  <si>
    <t>Групповые занятия ЛФК</t>
  </si>
  <si>
    <t xml:space="preserve">       1.2. Платные медицинские услуги предоставляются Исполнителем на основании перечня работ (услуг), составляющих медицинскую деятельность и указанных в лицензии на осуществление медицинской деятельности № ЛО-55-01-001664 от 15.04.2015г., выданной Министерством здравоохранения Омской области (644099, г.Омск, ул.Красный Путь, д.6, тел. 23-35-25)                       </t>
  </si>
  <si>
    <r>
      <t xml:space="preserve">        Бюджетное учреждение здравоохранения Омской области «Городская больница № 7»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(644027, г. Омск, ул. Л.Чайкиной, д. 21, ОГРН 1025501245802 (зарегистрировано ИФНС России по ОАО г.Омска 16.04.1998г.)) в лице главного врача Спинова Николая Ивановича, действующего на основании Устава, именуемый в дальнейшем «Исполнитель», с одной стороны, и             </t>
    </r>
  </si>
  <si>
    <t xml:space="preserve">, 28.02.1960 г.р., </t>
  </si>
  <si>
    <t>г.Омск</t>
  </si>
  <si>
    <t xml:space="preserve">       1.3. Услуги, указанные в п. 1.1. настоящего Договора, Исполнитель обязуется оказать в следующие сроки:                        </t>
  </si>
  <si>
    <t>с</t>
  </si>
  <si>
    <t>по</t>
  </si>
  <si>
    <t>3. Стоимость медицинских услуг и порядок расчетов</t>
  </si>
  <si>
    <t xml:space="preserve">       - обеспечить качественное оказание медицинских услуг Потребителю в соответствии с требованиями диагностики, лечения и профилактики, разрешенными по территории Российской Федерации с соблюдением утвержденных порядков оказания медицинской помощи и стандартов медицинской помощи;</t>
  </si>
  <si>
    <t xml:space="preserve">       - по требованию Потребителя предоставить информацию об оказании медицинской услуги, а также возможных методах лечения и осложнениях, которые могут возникнуть в результате лечения;</t>
  </si>
  <si>
    <t xml:space="preserve">       - оплатить стоимость предоставленных Исполнителем медицинских услуг, указанных в п. 1.1. настоящего договора в сроки и порядке, определенные договором;</t>
  </si>
  <si>
    <t xml:space="preserve">       - до   назначения   курса лечения сообщить лечащему врачу  все   сведения о состоянии своего здоровья, в том числе об аллергических реакциях на лекарственные средства, о  наличии  у него других заболеваний, противопоказаний  к  применению  каких-либо  лекарственных средств или процедур, а также  другую информацию, которая может повлиять на ход лечения;</t>
  </si>
  <si>
    <t xml:space="preserve">       - выполнять все медицинские предписания, назначения, рекомендации Исполнителя (медицинского работника, предоставляющего платную медицинскую услугу), в том числе назначенного режима лечения..</t>
  </si>
  <si>
    <t xml:space="preserve">       - при  прохождении    курса    лечения  сообщать  лечащему  врачу   о любых  изменениях самочувствия;</t>
  </si>
  <si>
    <t xml:space="preserve">       - отказаться от исполнения настоящего договора при условии оплаты Исполнителю фактически понесенных им расходов.</t>
  </si>
  <si>
    <t xml:space="preserve">       2.4. Исполнитель вправе: </t>
  </si>
  <si>
    <t xml:space="preserve">       - в соответствии со статьей 36 Закона РФ «О защите прав потребителей» при неисполнении «Потребителем» требований, необходимых для предоставления качественных платных медицинских услуг, указанных в п. 1.1. настоящего договора, расторгнуть договор с удержанием суммы, фактически затраченной на медицинские услуги;</t>
  </si>
  <si>
    <t xml:space="preserve">       - при выявлении противопоказаний к оказываемым услугам отказать Потребителю в проведении лечебно-диагностических процедур.</t>
  </si>
  <si>
    <t>телефон</t>
  </si>
  <si>
    <t xml:space="preserve">       5.2. Настоящий договор вступает в силу с момента его заключения Сторонами и действует до полного исполнения принятых обязательств Сторонами.</t>
  </si>
  <si>
    <t xml:space="preserve">       5.3. Договор прекращяет свое действие в случаях истечения его срока, по соглашению Сторон или по иным основаниям, предусмотренным действующим законодательством РФ или настоящим договором.</t>
  </si>
  <si>
    <t xml:space="preserve">       5.4. Во всем, что не предусмотрено настоящим договором, Стороны руководствуются действующим законодательством РФ.</t>
  </si>
  <si>
    <t>/2016</t>
  </si>
  <si>
    <t>Иванов Иван Иванович</t>
  </si>
  <si>
    <t>Лазер терапевтический</t>
  </si>
  <si>
    <t>точки</t>
  </si>
  <si>
    <t>процедур (а; ы),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</si>
</sst>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9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justify" wrapText="1" shrinkToFi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vertical="center" wrapText="1" shrinkToFit="1"/>
    </xf>
    <xf numFmtId="0" fontId="2" fillId="0" borderId="10" xfId="0" applyFont="1" applyBorder="1" applyAlignment="1">
      <alignment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wrapText="1" shrinkToFit="1"/>
    </xf>
    <xf numFmtId="0" fontId="3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justify" wrapText="1" shrinkToFit="1"/>
    </xf>
    <xf numFmtId="0" fontId="5" fillId="0" borderId="0" xfId="0" applyFont="1" applyAlignment="1">
      <alignment horizontal="right" wrapText="1" shrinkToFit="1"/>
    </xf>
    <xf numFmtId="0" fontId="5" fillId="0" borderId="0" xfId="0" applyFont="1" applyAlignment="1">
      <alignment horizontal="justify" wrapText="1" shrinkToFi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 shrinkToFi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2" fillId="0" borderId="10" xfId="0" applyFont="1" applyBorder="1" applyAlignment="1">
      <alignment wrapText="1" shrinkToFit="1"/>
    </xf>
    <xf numFmtId="0" fontId="5" fillId="0" borderId="0" xfId="0" applyFont="1" applyAlignment="1">
      <alignment horizontal="justify" shrinkToFit="1"/>
    </xf>
    <xf numFmtId="0" fontId="10" fillId="0" borderId="0" xfId="0" applyFont="1" applyAlignment="1">
      <alignment horizontal="justify" shrinkToFit="1"/>
    </xf>
    <xf numFmtId="0" fontId="5" fillId="0" borderId="0" xfId="0" applyFont="1" applyAlignment="1">
      <alignment horizontal="justify" wrapText="1" shrinkToFit="1"/>
    </xf>
    <xf numFmtId="0" fontId="10" fillId="0" borderId="0" xfId="0" applyFont="1" applyAlignment="1">
      <alignment horizontal="justify" wrapText="1" shrinkToFi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justify" wrapText="1" shrinkToFit="1"/>
    </xf>
    <xf numFmtId="0" fontId="5" fillId="0" borderId="8" xfId="0" applyFont="1" applyBorder="1" applyAlignment="1">
      <alignment horizontal="justify" wrapText="1" shrinkToFit="1"/>
    </xf>
    <xf numFmtId="0" fontId="8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wrapText="1" shrinkToFit="1"/>
    </xf>
    <xf numFmtId="0" fontId="11" fillId="0" borderId="0" xfId="1" applyFont="1" applyAlignment="1" applyProtection="1">
      <alignment horizontal="justify" wrapText="1" shrinkToFit="1"/>
    </xf>
    <xf numFmtId="0" fontId="5" fillId="0" borderId="0" xfId="0" applyFont="1" applyAlignment="1">
      <alignment horizontal="justify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wrapText="1" shrinkToFit="1"/>
    </xf>
    <xf numFmtId="0" fontId="8" fillId="0" borderId="0" xfId="0" applyFont="1" applyAlignment="1">
      <alignment horizontal="right" wrapText="1" shrinkToFit="1"/>
    </xf>
    <xf numFmtId="0" fontId="12" fillId="0" borderId="10" xfId="0" applyFont="1" applyBorder="1" applyAlignment="1">
      <alignment horizontal="center" wrapText="1" shrinkToFit="1"/>
    </xf>
    <xf numFmtId="0" fontId="12" fillId="0" borderId="0" xfId="0" applyFont="1" applyBorder="1" applyAlignment="1">
      <alignment horizontal="center" wrapText="1" shrinkToFit="1"/>
    </xf>
    <xf numFmtId="0" fontId="5" fillId="0" borderId="0" xfId="0" applyFont="1" applyBorder="1" applyAlignment="1">
      <alignment horizontal="justify" wrapText="1" shrinkToFit="1"/>
    </xf>
    <xf numFmtId="164" fontId="5" fillId="0" borderId="0" xfId="0" applyNumberFormat="1" applyFont="1" applyBorder="1" applyAlignment="1">
      <alignment horizontal="center" wrapText="1" shrinkToFit="1"/>
    </xf>
    <xf numFmtId="164" fontId="5" fillId="0" borderId="0" xfId="0" applyNumberFormat="1" applyFont="1" applyAlignment="1">
      <alignment horizontal="left" wrapText="1" shrinkToFi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5" fillId="0" borderId="0" xfId="0" applyFont="1" applyAlignment="1">
      <alignment horizontal="left" shrinkToFit="1"/>
    </xf>
    <xf numFmtId="0" fontId="3" fillId="0" borderId="9" xfId="0" applyFont="1" applyBorder="1" applyAlignment="1">
      <alignment horizontal="center" vertical="top" wrapText="1"/>
    </xf>
    <xf numFmtId="0" fontId="9" fillId="0" borderId="9" xfId="0" applyFont="1" applyBorder="1" applyAlignment="1"/>
    <xf numFmtId="164" fontId="5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3" fillId="0" borderId="0" xfId="0" applyFont="1" applyAlignment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3C457B66009246EE1D538E658BD868D95E229088431C1B2960FCFB9FFjEc0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1">
    <tabColor theme="6"/>
  </sheetPr>
  <dimension ref="A1:P108"/>
  <sheetViews>
    <sheetView tabSelected="1" topLeftCell="A34" workbookViewId="0">
      <selection activeCell="N45" sqref="N45"/>
    </sheetView>
  </sheetViews>
  <sheetFormatPr defaultRowHeight="15"/>
  <cols>
    <col min="1" max="1" width="6.5703125" customWidth="1"/>
    <col min="2" max="2" width="6" customWidth="1"/>
    <col min="3" max="3" width="6.28515625" customWidth="1"/>
    <col min="4" max="4" width="7" customWidth="1"/>
    <col min="6" max="6" width="8.42578125" customWidth="1"/>
    <col min="7" max="7" width="3.7109375" customWidth="1"/>
    <col min="8" max="8" width="5" customWidth="1"/>
    <col min="10" max="10" width="6.140625" customWidth="1"/>
    <col min="11" max="11" width="13.140625" customWidth="1"/>
    <col min="12" max="12" width="8.140625" customWidth="1"/>
    <col min="13" max="13" width="6" customWidth="1"/>
  </cols>
  <sheetData>
    <row r="1" spans="1:16" ht="12.75" customHeight="1">
      <c r="A1" s="5"/>
      <c r="B1" s="5"/>
      <c r="C1" s="5"/>
      <c r="D1" s="5"/>
      <c r="E1" s="5"/>
      <c r="F1" s="5" t="s">
        <v>23</v>
      </c>
      <c r="G1" s="5"/>
      <c r="H1" s="7">
        <v>488</v>
      </c>
      <c r="I1" s="8" t="s">
        <v>110</v>
      </c>
      <c r="J1" s="5"/>
      <c r="K1" s="5"/>
      <c r="L1" s="5"/>
      <c r="M1" s="5"/>
    </row>
    <row r="2" spans="1:16" ht="12" customHeight="1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6" ht="3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32"/>
      <c r="M3" s="20"/>
    </row>
    <row r="4" spans="1:16" ht="12" customHeight="1">
      <c r="A4" s="57" t="s">
        <v>0</v>
      </c>
      <c r="B4" s="57"/>
      <c r="C4" s="10"/>
      <c r="D4" s="10"/>
      <c r="E4" s="10"/>
      <c r="F4" s="10"/>
      <c r="G4" s="11"/>
      <c r="H4" s="11"/>
      <c r="I4" s="11"/>
      <c r="J4" s="79">
        <f ca="1">TODAY()</f>
        <v>42517</v>
      </c>
      <c r="K4" s="79"/>
      <c r="L4" s="33"/>
    </row>
    <row r="5" spans="1:16" ht="3.75" customHeight="1">
      <c r="A5" s="1"/>
      <c r="B5" s="1"/>
      <c r="G5" s="6"/>
      <c r="H5" s="6"/>
      <c r="I5" s="6"/>
      <c r="J5" s="3"/>
    </row>
    <row r="6" spans="1:16" ht="33" customHeight="1">
      <c r="A6" s="43" t="s">
        <v>89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6" ht="12.75" customHeight="1">
      <c r="A7" s="59" t="s">
        <v>111</v>
      </c>
      <c r="B7" s="59"/>
      <c r="C7" s="59"/>
      <c r="D7" s="59"/>
      <c r="E7" s="59"/>
      <c r="F7" s="59"/>
      <c r="G7" s="59"/>
      <c r="H7" s="59"/>
      <c r="I7" s="58" t="s">
        <v>90</v>
      </c>
      <c r="J7" s="58"/>
      <c r="K7" s="58"/>
      <c r="L7" s="34"/>
    </row>
    <row r="8" spans="1:16" ht="33.75" customHeight="1">
      <c r="A8" s="55" t="s">
        <v>27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 ht="11.25" customHeight="1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6" ht="12.75" customHeight="1">
      <c r="A10" s="43" t="s">
        <v>40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6" ht="13.5" customHeight="1">
      <c r="A11" s="60" t="s">
        <v>81</v>
      </c>
      <c r="B11" s="60"/>
      <c r="C11" s="60"/>
      <c r="D11" s="60"/>
      <c r="E11" s="60"/>
      <c r="F11" s="60"/>
      <c r="G11" s="60"/>
      <c r="H11" s="60"/>
      <c r="I11" s="60"/>
      <c r="J11" s="22">
        <v>5</v>
      </c>
      <c r="K11" s="23" t="s">
        <v>114</v>
      </c>
      <c r="L11" s="22"/>
      <c r="M11" s="40"/>
    </row>
    <row r="12" spans="1:16" ht="13.5" customHeight="1">
      <c r="A12" s="61" t="s">
        <v>71</v>
      </c>
      <c r="B12" s="61"/>
      <c r="C12" s="61"/>
      <c r="D12" s="61"/>
      <c r="E12" s="61"/>
      <c r="F12" s="61"/>
      <c r="G12" s="61"/>
      <c r="H12" s="61"/>
      <c r="I12" s="61"/>
      <c r="J12" s="25">
        <v>1</v>
      </c>
      <c r="K12" s="23" t="s">
        <v>114</v>
      </c>
      <c r="L12" s="25"/>
      <c r="M12" s="26"/>
    </row>
    <row r="13" spans="1:16" ht="13.5" customHeight="1">
      <c r="A13" s="60" t="s">
        <v>53</v>
      </c>
      <c r="B13" s="60"/>
      <c r="C13" s="60"/>
      <c r="D13" s="60"/>
      <c r="E13" s="60"/>
      <c r="F13" s="60"/>
      <c r="G13" s="60"/>
      <c r="H13" s="60"/>
      <c r="I13" s="60"/>
      <c r="J13" s="22">
        <v>5</v>
      </c>
      <c r="K13" s="23" t="s">
        <v>114</v>
      </c>
      <c r="L13" s="22"/>
      <c r="M13" s="24"/>
    </row>
    <row r="14" spans="1:16" ht="13.5" customHeight="1">
      <c r="A14" s="53" t="s">
        <v>112</v>
      </c>
      <c r="B14" s="53"/>
      <c r="C14" s="53"/>
      <c r="D14" s="53"/>
      <c r="E14" s="53"/>
      <c r="F14" s="53"/>
      <c r="G14" s="53"/>
      <c r="H14" s="53"/>
      <c r="I14" s="53"/>
      <c r="J14" s="25">
        <v>2</v>
      </c>
      <c r="K14" s="23" t="s">
        <v>114</v>
      </c>
      <c r="L14" s="25">
        <v>2</v>
      </c>
      <c r="M14" s="40" t="s">
        <v>113</v>
      </c>
    </row>
    <row r="15" spans="1:16" ht="12" customHeight="1">
      <c r="A15" s="62" t="s">
        <v>28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6" ht="33" customHeight="1">
      <c r="A16" s="43" t="s">
        <v>88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P16" s="9"/>
    </row>
    <row r="17" spans="1:16" ht="12.75" customHeight="1">
      <c r="A17" s="43" t="s">
        <v>92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P17" s="9"/>
    </row>
    <row r="18" spans="1:16" ht="11.25" customHeight="1">
      <c r="A18" s="30" t="s">
        <v>93</v>
      </c>
      <c r="B18" s="63">
        <f ca="1">J4</f>
        <v>42517</v>
      </c>
      <c r="C18" s="63"/>
      <c r="D18" s="63"/>
      <c r="E18" s="29" t="s">
        <v>94</v>
      </c>
      <c r="F18" s="64">
        <f ca="1">J4+12</f>
        <v>42529</v>
      </c>
      <c r="G18" s="64"/>
      <c r="H18" s="64"/>
      <c r="I18" s="29"/>
      <c r="J18" s="29"/>
      <c r="K18" s="29"/>
      <c r="L18" s="31"/>
      <c r="M18" s="29"/>
      <c r="P18" s="9"/>
    </row>
    <row r="19" spans="1:16" ht="12" customHeight="1">
      <c r="A19" s="45" t="s">
        <v>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P19" s="9"/>
    </row>
    <row r="20" spans="1:16" ht="12" customHeight="1">
      <c r="A20" s="65" t="s">
        <v>29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P20" s="9"/>
    </row>
    <row r="21" spans="1:16" ht="32.25" customHeight="1">
      <c r="A21" s="43" t="s">
        <v>96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P21" s="9"/>
    </row>
    <row r="22" spans="1:16" ht="12" customHeight="1">
      <c r="A22" s="43" t="s">
        <v>30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P22" s="9"/>
    </row>
    <row r="23" spans="1:16" ht="21.75" customHeight="1">
      <c r="A23" s="43" t="s">
        <v>97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P23" s="9"/>
    </row>
    <row r="24" spans="1:16" ht="22.5" customHeight="1">
      <c r="A24" s="43" t="s">
        <v>31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P24" s="9"/>
    </row>
    <row r="25" spans="1:16" ht="22.5" customHeight="1">
      <c r="A25" s="43" t="s">
        <v>32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P25" s="9"/>
    </row>
    <row r="26" spans="1:16" ht="10.5" customHeight="1">
      <c r="A26" s="43" t="s">
        <v>33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P26" s="9"/>
    </row>
    <row r="27" spans="1:16" ht="12.75" customHeight="1">
      <c r="A27" s="41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P27" s="9"/>
    </row>
    <row r="28" spans="1:16" ht="21" customHeight="1">
      <c r="A28" s="41" t="s">
        <v>98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P28" s="9"/>
    </row>
    <row r="29" spans="1:16" ht="31.5" customHeight="1">
      <c r="A29" s="41" t="s">
        <v>99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P29" s="9"/>
    </row>
    <row r="30" spans="1:16" ht="11.25" customHeight="1">
      <c r="A30" s="41" t="s">
        <v>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P30" s="9"/>
    </row>
    <row r="31" spans="1:16" ht="21.75" customHeight="1">
      <c r="A31" s="41" t="s">
        <v>100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P31" s="9"/>
    </row>
    <row r="32" spans="1:16" ht="11.25" customHeight="1">
      <c r="A32" s="41" t="s">
        <v>35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P32" s="9"/>
    </row>
    <row r="33" spans="1:16" ht="11.25" customHeight="1">
      <c r="A33" s="43" t="s">
        <v>36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P33" s="9"/>
    </row>
    <row r="34" spans="1:16" ht="22.5" customHeight="1">
      <c r="A34" s="43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P34" s="9"/>
    </row>
    <row r="35" spans="1:16" ht="10.5" customHeight="1">
      <c r="A35" s="43" t="s">
        <v>102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P35" s="9"/>
    </row>
    <row r="36" spans="1:16" ht="12.75" customHeight="1">
      <c r="A36" s="43" t="s">
        <v>103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P36" s="9"/>
    </row>
    <row r="37" spans="1:16" ht="33" customHeight="1">
      <c r="A37" s="43" t="s">
        <v>104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P37" s="9"/>
    </row>
    <row r="38" spans="1:16" ht="11.25" customHeight="1">
      <c r="A38" s="43" t="s">
        <v>105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P38" s="9"/>
    </row>
    <row r="39" spans="1:16" ht="45" customHeight="1">
      <c r="A39" s="54" t="s">
        <v>38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P39" s="9"/>
    </row>
    <row r="40" spans="1:16" ht="33" customHeight="1">
      <c r="A40" s="43" t="s">
        <v>39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P40" s="9"/>
    </row>
    <row r="41" spans="1:16" ht="12" customHeight="1">
      <c r="A41" s="45" t="s">
        <v>95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P41" s="9"/>
    </row>
    <row r="42" spans="1:16" ht="12" customHeight="1">
      <c r="A42" s="43" t="s">
        <v>41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P42" s="9"/>
    </row>
    <row r="43" spans="1:16" ht="22.5" customHeight="1">
      <c r="A43" s="43" t="s">
        <v>42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6" ht="12.75" customHeight="1">
      <c r="A44" s="47" t="s">
        <v>43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6" ht="12.75" customHeight="1">
      <c r="A45" s="15"/>
      <c r="B45" s="15"/>
      <c r="C45" s="15"/>
      <c r="D45" s="14">
        <f>(($J$11*(VLOOKUP($A$11,$B$74:$L$108,11,0)*(IF($L$11&gt;0,$L$11,1)))+($J$12*(VLOOKUP($A$12,$B$74:$L$108,11,0)*(IF($L$12&gt;0,$L$12,1)))+($J$13*(VLOOKUP($A$13,$B$74:$L$108,11,0)*(IF($L$13&gt;0,$L$13,1)))+($J$14*(VLOOKUP($A$14,$B$74:$L$108,11,0)*(IF($L$14&gt;0,$L$14,1))))))))</f>
        <v>1290</v>
      </c>
      <c r="E45" s="49" t="str">
        <f>SUBSTITUTE(PROPER(INDEX(n_4,MID(TEXT(D45,n0),1,1)+1)&amp;INDEX(n0x,MID(TEXT(D45,n0),2,1)+1,MID(TEXT(D45,n0),3,1)+1)&amp;IF(-MID(TEXT(D45,n0),1,3),"миллиард"&amp;VLOOKUP(MID(TEXT(D45,n0),3,1)*AND(MID(TEXT(D45,n0),2,1)-1),мил,2),"")&amp;INDEX(n_4,MID(TEXT(D45,n0),4,1)+1)&amp;INDEX(n0x,MID(TEXT(D45,n0),5,1)+1,MID(TEXT(D45,n0),6,1)+1)&amp;IF(-MID(TEXT(D45,n0),4,3),"миллион"&amp;VLOOKUP(MID(TEXT(D45,n0),6,1)*AND(MID(TEXT(D45,n0),5,1)-1),мил,2),"")&amp;INDEX(n_4,MID(TEXT(D45,n0),7,1)+1)&amp;INDEX(n1x,MID(TEXT(D45,n0),8,1)+1,MID(TEXT(D45,n0),9,1)+1)&amp;IF(-MID(TEXT(D45,n0),7,3),VLOOKUP(MID(TEXT(D45,n0),9,1)*AND(MID(TEXT(D45,n0),8,1)-1),тыс,2),"")&amp;INDEX(n_4,MID(TEXT(D45,n0),10,1)+1)&amp;INDEX(n0x,MID(TEXT(D45,n0),11,1)+1,MID(TEXT(D45,n0),12,1)+1)),"z"," ")&amp;IF(TRUNC(TEXT(D45,n0)),"","Ноль ")&amp;"рубл"&amp;VLOOKUP(MOD(MAX(MOD(MID(TEXT(D45,n0),11,2)-11,100),9),10),{0,"ь ";1,"я ";4,"ей "},2)&amp;RIGHT(TEXT(D45,n0),2)&amp;" копе"&amp;VLOOKUP(MOD(MAX(MOD(RIGHT(TEXT(D45,n0),2)-11,100),9),10),{0,"йка";1,"йки";4,"ек"},2)</f>
        <v>Одна тысяча двести девяносто рублей 00 копеек</v>
      </c>
      <c r="F45" s="49"/>
      <c r="G45" s="49"/>
      <c r="H45" s="49"/>
      <c r="I45" s="49"/>
      <c r="J45" s="49"/>
      <c r="K45" s="49"/>
      <c r="L45" s="49"/>
      <c r="M45" s="49"/>
    </row>
    <row r="46" spans="1:16" ht="12" customHeight="1">
      <c r="A46" s="48" t="s">
        <v>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6" ht="21.75" customHeight="1">
      <c r="A47" s="43" t="s">
        <v>20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6" ht="22.5" customHeight="1">
      <c r="A48" s="43" t="s">
        <v>44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23.25" customHeight="1">
      <c r="A49" s="43" t="s">
        <v>45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22.5" customHeight="1">
      <c r="A50" s="43" t="s">
        <v>46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22.5" customHeight="1">
      <c r="A51" s="43" t="s">
        <v>47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2" customHeight="1">
      <c r="A52" s="45" t="s">
        <v>4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ht="12.75" customHeight="1">
      <c r="A53" s="43" t="s">
        <v>21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21.75" customHeight="1">
      <c r="A54" s="43" t="s">
        <v>107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 ht="21.75" customHeight="1">
      <c r="A55" s="43" t="s">
        <v>108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 ht="11.25" customHeight="1">
      <c r="A56" s="43" t="s">
        <v>109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 ht="19.5" customHeight="1">
      <c r="A57" s="66" t="s">
        <v>5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</row>
    <row r="58" spans="1:13" ht="12.75" customHeight="1">
      <c r="A58" s="67" t="s">
        <v>6</v>
      </c>
      <c r="B58" s="67"/>
      <c r="C58" s="67"/>
      <c r="D58" s="67"/>
      <c r="E58" s="10"/>
      <c r="F58" s="10"/>
      <c r="G58" s="12"/>
      <c r="H58" s="68" t="s">
        <v>17</v>
      </c>
      <c r="I58" s="68"/>
      <c r="J58" s="68"/>
      <c r="K58" s="68"/>
      <c r="L58" s="35"/>
      <c r="M58" s="10"/>
    </row>
    <row r="59" spans="1:13" ht="12.75" customHeight="1">
      <c r="A59" s="19"/>
      <c r="B59" s="19"/>
      <c r="C59" s="19"/>
      <c r="D59" s="19"/>
      <c r="E59" s="10"/>
      <c r="F59" s="10"/>
      <c r="G59" s="10"/>
      <c r="H59" s="68" t="s">
        <v>18</v>
      </c>
      <c r="I59" s="68"/>
      <c r="J59" s="68"/>
      <c r="K59" s="10"/>
      <c r="L59" s="10"/>
      <c r="M59" s="10"/>
    </row>
    <row r="60" spans="1:13" ht="12.75" customHeight="1">
      <c r="A60" s="69" t="s">
        <v>7</v>
      </c>
      <c r="B60" s="69"/>
      <c r="C60" s="69"/>
      <c r="D60" s="69"/>
      <c r="E60" s="10"/>
      <c r="F60" s="10"/>
      <c r="G60" s="70" t="s">
        <v>91</v>
      </c>
      <c r="H60" s="70"/>
      <c r="I60" s="70"/>
      <c r="J60" s="70"/>
      <c r="K60" s="70"/>
      <c r="L60" s="36"/>
      <c r="M60" s="10"/>
    </row>
    <row r="61" spans="1:13" ht="12.75" customHeight="1">
      <c r="A61" s="68" t="s">
        <v>8</v>
      </c>
      <c r="B61" s="68"/>
      <c r="C61" s="68"/>
      <c r="D61" s="68"/>
      <c r="E61" s="68"/>
      <c r="F61" s="10"/>
      <c r="G61" s="68"/>
      <c r="H61" s="68"/>
      <c r="I61" s="68"/>
      <c r="J61" s="68"/>
      <c r="K61" s="68"/>
      <c r="L61" s="35"/>
      <c r="M61" s="10"/>
    </row>
    <row r="62" spans="1:13" ht="12.75" customHeight="1">
      <c r="A62" s="68" t="s">
        <v>9</v>
      </c>
      <c r="B62" s="68"/>
      <c r="C62" s="68"/>
      <c r="D62" s="68"/>
      <c r="E62" s="68"/>
      <c r="F62" s="10"/>
      <c r="G62" s="73" t="s">
        <v>106</v>
      </c>
      <c r="H62" s="73"/>
      <c r="I62" s="74"/>
      <c r="J62" s="74"/>
      <c r="K62" s="74"/>
      <c r="L62" s="39"/>
      <c r="M62" s="10"/>
    </row>
    <row r="63" spans="1:13" ht="12.75" customHeight="1">
      <c r="A63" s="68" t="s">
        <v>10</v>
      </c>
      <c r="B63" s="68"/>
      <c r="C63" s="68"/>
      <c r="D63" s="68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2.75" customHeight="1">
      <c r="A64" s="68" t="s">
        <v>11</v>
      </c>
      <c r="B64" s="68"/>
      <c r="C64" s="68"/>
      <c r="D64" s="68"/>
      <c r="E64" s="68"/>
      <c r="F64" s="10"/>
      <c r="G64" s="10"/>
      <c r="H64" s="10"/>
      <c r="I64" s="10"/>
      <c r="J64" s="10"/>
      <c r="K64" s="10"/>
      <c r="L64" s="10"/>
      <c r="M64" s="10"/>
    </row>
    <row r="65" spans="1:13" ht="12.75" customHeight="1">
      <c r="A65" s="68" t="s">
        <v>12</v>
      </c>
      <c r="B65" s="68"/>
      <c r="C65" s="68"/>
      <c r="D65" s="68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20.25" customHeight="1">
      <c r="A66" s="69" t="s">
        <v>19</v>
      </c>
      <c r="B66" s="69"/>
      <c r="C66" s="69"/>
      <c r="D66" s="69"/>
      <c r="E66" s="69"/>
      <c r="F66" s="10"/>
      <c r="G66" s="81" t="s">
        <v>22</v>
      </c>
      <c r="H66" s="81"/>
      <c r="I66" s="81"/>
      <c r="J66" s="68" t="str">
        <f>A7</f>
        <v>Иванов Иван Иванович</v>
      </c>
      <c r="K66" s="68"/>
      <c r="L66" s="68"/>
      <c r="M66" s="68"/>
    </row>
    <row r="67" spans="1:13" ht="24" customHeight="1">
      <c r="A67" s="2" t="s">
        <v>50</v>
      </c>
      <c r="G67" s="16" t="s">
        <v>51</v>
      </c>
      <c r="I67" s="71" t="str">
        <f>J66</f>
        <v>Иванов Иван Иванович</v>
      </c>
      <c r="J67" s="71"/>
      <c r="K67" s="71"/>
      <c r="L67" s="78">
        <f ca="1">J4</f>
        <v>42517</v>
      </c>
      <c r="M67" s="78"/>
    </row>
    <row r="68" spans="1:13" ht="11.25" customHeight="1">
      <c r="A68" s="2" t="s">
        <v>14</v>
      </c>
      <c r="G68" s="72" t="s">
        <v>48</v>
      </c>
      <c r="H68" s="72"/>
      <c r="I68" s="2" t="s">
        <v>49</v>
      </c>
      <c r="J68" s="17"/>
      <c r="K68" s="17"/>
      <c r="L68" s="35"/>
      <c r="M68" s="17"/>
    </row>
    <row r="69" spans="1:13" ht="12" customHeight="1">
      <c r="A69" s="55" t="s">
        <v>13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</row>
    <row r="70" spans="1:13" ht="18" customHeight="1">
      <c r="A70" s="4" t="s">
        <v>52</v>
      </c>
      <c r="B70" s="4"/>
      <c r="C70" s="18"/>
      <c r="D70" s="4"/>
      <c r="E70" s="75" t="str">
        <f>I67</f>
        <v>Иванов Иван Иванович</v>
      </c>
      <c r="F70" s="75"/>
      <c r="G70" s="75"/>
      <c r="H70" s="75"/>
      <c r="I70" s="80">
        <f ca="1">J4</f>
        <v>42517</v>
      </c>
      <c r="J70" s="80"/>
      <c r="K70" s="4"/>
      <c r="L70" s="4"/>
      <c r="M70" s="4"/>
    </row>
    <row r="71" spans="1:13" ht="12" customHeight="1">
      <c r="A71" s="2" t="s">
        <v>14</v>
      </c>
      <c r="B71" s="2" t="s">
        <v>15</v>
      </c>
      <c r="C71" s="2"/>
      <c r="D71" s="13"/>
      <c r="E71" s="2" t="s">
        <v>16</v>
      </c>
      <c r="F71" s="13"/>
      <c r="G71" s="13"/>
      <c r="H71" s="13"/>
      <c r="I71" s="13"/>
      <c r="J71" s="13"/>
      <c r="K71" s="13"/>
      <c r="L71" s="13"/>
      <c r="M71" s="13"/>
    </row>
    <row r="73" spans="1:13" ht="48">
      <c r="A73" s="21" t="s">
        <v>24</v>
      </c>
      <c r="B73" s="76" t="s">
        <v>25</v>
      </c>
      <c r="C73" s="77"/>
      <c r="D73" s="77"/>
      <c r="E73" s="77"/>
      <c r="F73" s="77"/>
      <c r="G73" s="77"/>
      <c r="H73" s="77"/>
      <c r="I73" s="77"/>
      <c r="J73" s="77"/>
      <c r="K73" s="77"/>
      <c r="L73" s="21" t="s">
        <v>54</v>
      </c>
    </row>
    <row r="74" spans="1:13" ht="15" customHeight="1">
      <c r="A74" s="21">
        <v>1</v>
      </c>
      <c r="B74" s="50" t="s">
        <v>81</v>
      </c>
      <c r="C74" s="51"/>
      <c r="D74" s="51"/>
      <c r="E74" s="51"/>
      <c r="F74" s="51"/>
      <c r="G74" s="51"/>
      <c r="H74" s="51"/>
      <c r="I74" s="51"/>
      <c r="J74" s="51"/>
      <c r="K74" s="52"/>
      <c r="L74" s="28">
        <v>170</v>
      </c>
    </row>
    <row r="75" spans="1:13" ht="15" customHeight="1">
      <c r="A75" s="21">
        <v>2</v>
      </c>
      <c r="B75" s="50" t="s">
        <v>82</v>
      </c>
      <c r="C75" s="51"/>
      <c r="D75" s="51"/>
      <c r="E75" s="51"/>
      <c r="F75" s="51"/>
      <c r="G75" s="51"/>
      <c r="H75" s="51"/>
      <c r="I75" s="51"/>
      <c r="J75" s="51"/>
      <c r="K75" s="52"/>
      <c r="L75" s="28">
        <v>150</v>
      </c>
    </row>
    <row r="76" spans="1:13" ht="15" customHeight="1">
      <c r="A76" s="21">
        <v>3</v>
      </c>
      <c r="B76" s="50" t="s">
        <v>53</v>
      </c>
      <c r="C76" s="51"/>
      <c r="D76" s="51"/>
      <c r="E76" s="51"/>
      <c r="F76" s="51"/>
      <c r="G76" s="51"/>
      <c r="H76" s="51"/>
      <c r="I76" s="51"/>
      <c r="J76" s="51"/>
      <c r="K76" s="52"/>
      <c r="L76" s="28">
        <v>40</v>
      </c>
    </row>
    <row r="77" spans="1:13" ht="15" customHeight="1">
      <c r="A77" s="21">
        <v>4</v>
      </c>
      <c r="B77" s="50" t="s">
        <v>55</v>
      </c>
      <c r="C77" s="51"/>
      <c r="D77" s="51"/>
      <c r="E77" s="51"/>
      <c r="F77" s="51"/>
      <c r="G77" s="51"/>
      <c r="H77" s="51"/>
      <c r="I77" s="51"/>
      <c r="J77" s="51"/>
      <c r="K77" s="52"/>
      <c r="L77" s="28">
        <v>150</v>
      </c>
    </row>
    <row r="78" spans="1:13" ht="15" customHeight="1">
      <c r="A78" s="21">
        <v>5</v>
      </c>
      <c r="B78" s="50" t="s">
        <v>56</v>
      </c>
      <c r="C78" s="51"/>
      <c r="D78" s="51"/>
      <c r="E78" s="51"/>
      <c r="F78" s="51"/>
      <c r="G78" s="51"/>
      <c r="H78" s="51"/>
      <c r="I78" s="51"/>
      <c r="J78" s="51"/>
      <c r="K78" s="52"/>
      <c r="L78" s="28">
        <v>350</v>
      </c>
    </row>
    <row r="79" spans="1:13" ht="15" customHeight="1">
      <c r="A79" s="21">
        <v>6</v>
      </c>
      <c r="B79" s="50" t="s">
        <v>57</v>
      </c>
      <c r="C79" s="51"/>
      <c r="D79" s="51"/>
      <c r="E79" s="51"/>
      <c r="F79" s="51"/>
      <c r="G79" s="51"/>
      <c r="H79" s="51"/>
      <c r="I79" s="51"/>
      <c r="J79" s="51"/>
      <c r="K79" s="52"/>
      <c r="L79" s="28">
        <v>150</v>
      </c>
    </row>
    <row r="80" spans="1:13" ht="15" customHeight="1">
      <c r="A80" s="21">
        <v>7</v>
      </c>
      <c r="B80" s="50" t="s">
        <v>58</v>
      </c>
      <c r="C80" s="51"/>
      <c r="D80" s="51"/>
      <c r="E80" s="51"/>
      <c r="F80" s="51"/>
      <c r="G80" s="51"/>
      <c r="H80" s="51"/>
      <c r="I80" s="51"/>
      <c r="J80" s="51"/>
      <c r="K80" s="52"/>
      <c r="L80" s="28">
        <v>150</v>
      </c>
    </row>
    <row r="81" spans="1:12" ht="15" customHeight="1">
      <c r="A81" s="21">
        <v>8</v>
      </c>
      <c r="B81" s="50" t="s">
        <v>59</v>
      </c>
      <c r="C81" s="51"/>
      <c r="D81" s="51"/>
      <c r="E81" s="51"/>
      <c r="F81" s="51"/>
      <c r="G81" s="51"/>
      <c r="H81" s="51"/>
      <c r="I81" s="51"/>
      <c r="J81" s="51"/>
      <c r="K81" s="52"/>
      <c r="L81" s="28">
        <v>150</v>
      </c>
    </row>
    <row r="82" spans="1:12" ht="15" customHeight="1">
      <c r="A82" s="21">
        <v>9</v>
      </c>
      <c r="B82" s="50" t="s">
        <v>60</v>
      </c>
      <c r="C82" s="51"/>
      <c r="D82" s="51"/>
      <c r="E82" s="51"/>
      <c r="F82" s="51"/>
      <c r="G82" s="51"/>
      <c r="H82" s="51"/>
      <c r="I82" s="51"/>
      <c r="J82" s="51"/>
      <c r="K82" s="52"/>
      <c r="L82" s="28">
        <v>150</v>
      </c>
    </row>
    <row r="83" spans="1:12" ht="15" customHeight="1">
      <c r="A83" s="21">
        <v>10</v>
      </c>
      <c r="B83" s="50" t="s">
        <v>61</v>
      </c>
      <c r="C83" s="51"/>
      <c r="D83" s="51"/>
      <c r="E83" s="51"/>
      <c r="F83" s="51"/>
      <c r="G83" s="51"/>
      <c r="H83" s="51"/>
      <c r="I83" s="51"/>
      <c r="J83" s="51"/>
      <c r="K83" s="52"/>
      <c r="L83" s="28">
        <v>100</v>
      </c>
    </row>
    <row r="84" spans="1:12" ht="15" customHeight="1">
      <c r="A84" s="21">
        <v>11</v>
      </c>
      <c r="B84" s="50" t="s">
        <v>62</v>
      </c>
      <c r="C84" s="51"/>
      <c r="D84" s="51"/>
      <c r="E84" s="51"/>
      <c r="F84" s="51"/>
      <c r="G84" s="51"/>
      <c r="H84" s="51"/>
      <c r="I84" s="51"/>
      <c r="J84" s="51"/>
      <c r="K84" s="52"/>
      <c r="L84" s="28">
        <v>200</v>
      </c>
    </row>
    <row r="85" spans="1:12" ht="15" customHeight="1">
      <c r="A85" s="21">
        <v>12</v>
      </c>
      <c r="B85" s="50" t="s">
        <v>63</v>
      </c>
      <c r="C85" s="51"/>
      <c r="D85" s="51"/>
      <c r="E85" s="51"/>
      <c r="F85" s="51"/>
      <c r="G85" s="51"/>
      <c r="H85" s="51"/>
      <c r="I85" s="51"/>
      <c r="J85" s="51"/>
      <c r="K85" s="52"/>
      <c r="L85" s="28">
        <v>150</v>
      </c>
    </row>
    <row r="86" spans="1:12" ht="15" customHeight="1">
      <c r="A86" s="21">
        <v>13</v>
      </c>
      <c r="B86" s="50" t="s">
        <v>64</v>
      </c>
      <c r="C86" s="51"/>
      <c r="D86" s="51"/>
      <c r="E86" s="51"/>
      <c r="F86" s="51"/>
      <c r="G86" s="51"/>
      <c r="H86" s="51"/>
      <c r="I86" s="51"/>
      <c r="J86" s="51"/>
      <c r="K86" s="52"/>
      <c r="L86" s="28">
        <v>150</v>
      </c>
    </row>
    <row r="87" spans="1:12">
      <c r="A87" s="21">
        <v>14</v>
      </c>
      <c r="B87" s="50" t="s">
        <v>65</v>
      </c>
      <c r="C87" s="51"/>
      <c r="D87" s="51"/>
      <c r="E87" s="51"/>
      <c r="F87" s="51"/>
      <c r="G87" s="51"/>
      <c r="H87" s="51"/>
      <c r="I87" s="51"/>
      <c r="J87" s="51"/>
      <c r="K87" s="52"/>
      <c r="L87" s="28">
        <v>100</v>
      </c>
    </row>
    <row r="88" spans="1:12">
      <c r="A88" s="21">
        <v>15</v>
      </c>
      <c r="B88" s="50" t="s">
        <v>66</v>
      </c>
      <c r="C88" s="51"/>
      <c r="D88" s="51"/>
      <c r="E88" s="51"/>
      <c r="F88" s="51"/>
      <c r="G88" s="51"/>
      <c r="H88" s="51"/>
      <c r="I88" s="51"/>
      <c r="J88" s="51"/>
      <c r="K88" s="52"/>
      <c r="L88" s="28">
        <v>150</v>
      </c>
    </row>
    <row r="89" spans="1:12">
      <c r="A89" s="21">
        <v>16</v>
      </c>
      <c r="B89" s="50" t="s">
        <v>67</v>
      </c>
      <c r="C89" s="51"/>
      <c r="D89" s="51"/>
      <c r="E89" s="51"/>
      <c r="F89" s="51"/>
      <c r="G89" s="51"/>
      <c r="H89" s="51"/>
      <c r="I89" s="51"/>
      <c r="J89" s="51"/>
      <c r="K89" s="52"/>
      <c r="L89" s="28">
        <v>100</v>
      </c>
    </row>
    <row r="90" spans="1:12">
      <c r="A90" s="27">
        <v>17</v>
      </c>
      <c r="B90" s="50" t="s">
        <v>68</v>
      </c>
      <c r="C90" s="51"/>
      <c r="D90" s="51"/>
      <c r="E90" s="51"/>
      <c r="F90" s="51"/>
      <c r="G90" s="51"/>
      <c r="H90" s="51"/>
      <c r="I90" s="51"/>
      <c r="J90" s="51"/>
      <c r="K90" s="52"/>
      <c r="L90" s="28">
        <v>120</v>
      </c>
    </row>
    <row r="91" spans="1:12">
      <c r="A91" s="27">
        <v>18</v>
      </c>
      <c r="B91" s="50" t="s">
        <v>69</v>
      </c>
      <c r="C91" s="51"/>
      <c r="D91" s="51"/>
      <c r="E91" s="51"/>
      <c r="F91" s="51"/>
      <c r="G91" s="51"/>
      <c r="H91" s="51"/>
      <c r="I91" s="51"/>
      <c r="J91" s="51"/>
      <c r="K91" s="52"/>
      <c r="L91" s="28">
        <v>200</v>
      </c>
    </row>
    <row r="92" spans="1:12">
      <c r="A92" s="27">
        <v>19</v>
      </c>
      <c r="B92" s="50" t="s">
        <v>80</v>
      </c>
      <c r="C92" s="51"/>
      <c r="D92" s="51"/>
      <c r="E92" s="51"/>
      <c r="F92" s="51"/>
      <c r="G92" s="51"/>
      <c r="H92" s="51"/>
      <c r="I92" s="51"/>
      <c r="J92" s="51"/>
      <c r="K92" s="52"/>
      <c r="L92" s="28">
        <v>500</v>
      </c>
    </row>
    <row r="93" spans="1:12">
      <c r="A93" s="27">
        <v>20</v>
      </c>
      <c r="B93" s="50" t="s">
        <v>70</v>
      </c>
      <c r="C93" s="51"/>
      <c r="D93" s="51"/>
      <c r="E93" s="51"/>
      <c r="F93" s="51"/>
      <c r="G93" s="51"/>
      <c r="H93" s="51"/>
      <c r="I93" s="51"/>
      <c r="J93" s="51"/>
      <c r="K93" s="52"/>
      <c r="L93" s="28">
        <v>450</v>
      </c>
    </row>
    <row r="94" spans="1:12">
      <c r="A94" s="27">
        <v>21</v>
      </c>
      <c r="B94" s="50" t="s">
        <v>71</v>
      </c>
      <c r="C94" s="51"/>
      <c r="D94" s="51"/>
      <c r="E94" s="51"/>
      <c r="F94" s="51"/>
      <c r="G94" s="51"/>
      <c r="H94" s="51"/>
      <c r="I94" s="51"/>
      <c r="J94" s="51"/>
      <c r="K94" s="52"/>
      <c r="L94" s="28">
        <v>120</v>
      </c>
    </row>
    <row r="95" spans="1:12">
      <c r="A95" s="27">
        <v>22</v>
      </c>
      <c r="B95" s="50" t="s">
        <v>72</v>
      </c>
      <c r="C95" s="51"/>
      <c r="D95" s="51"/>
      <c r="E95" s="51"/>
      <c r="F95" s="51"/>
      <c r="G95" s="51"/>
      <c r="H95" s="51"/>
      <c r="I95" s="51"/>
      <c r="J95" s="51"/>
      <c r="K95" s="52"/>
      <c r="L95" s="28">
        <v>120</v>
      </c>
    </row>
    <row r="96" spans="1:12">
      <c r="A96" s="27">
        <v>23</v>
      </c>
      <c r="B96" s="50" t="s">
        <v>73</v>
      </c>
      <c r="C96" s="51"/>
      <c r="D96" s="51"/>
      <c r="E96" s="51"/>
      <c r="F96" s="51"/>
      <c r="G96" s="51"/>
      <c r="H96" s="51"/>
      <c r="I96" s="51"/>
      <c r="J96" s="51"/>
      <c r="K96" s="52"/>
      <c r="L96" s="28">
        <v>120</v>
      </c>
    </row>
    <row r="97" spans="1:12">
      <c r="A97" s="27">
        <v>24</v>
      </c>
      <c r="B97" s="50" t="s">
        <v>74</v>
      </c>
      <c r="C97" s="51"/>
      <c r="D97" s="51"/>
      <c r="E97" s="51"/>
      <c r="F97" s="51"/>
      <c r="G97" s="51"/>
      <c r="H97" s="51"/>
      <c r="I97" s="51"/>
      <c r="J97" s="51"/>
      <c r="K97" s="52"/>
      <c r="L97" s="28">
        <v>65</v>
      </c>
    </row>
    <row r="98" spans="1:12">
      <c r="A98" s="27">
        <v>25</v>
      </c>
      <c r="B98" s="50" t="s">
        <v>75</v>
      </c>
      <c r="C98" s="51"/>
      <c r="D98" s="51"/>
      <c r="E98" s="51"/>
      <c r="F98" s="51"/>
      <c r="G98" s="51"/>
      <c r="H98" s="51"/>
      <c r="I98" s="51"/>
      <c r="J98" s="51"/>
      <c r="K98" s="52"/>
      <c r="L98" s="28">
        <v>85</v>
      </c>
    </row>
    <row r="99" spans="1:12">
      <c r="A99" s="27">
        <v>26</v>
      </c>
      <c r="B99" s="50" t="s">
        <v>76</v>
      </c>
      <c r="C99" s="51"/>
      <c r="D99" s="51"/>
      <c r="E99" s="51"/>
      <c r="F99" s="51"/>
      <c r="G99" s="51"/>
      <c r="H99" s="51"/>
      <c r="I99" s="51"/>
      <c r="J99" s="51"/>
      <c r="K99" s="52"/>
      <c r="L99" s="28">
        <v>70</v>
      </c>
    </row>
    <row r="100" spans="1:12">
      <c r="A100" s="27">
        <v>27</v>
      </c>
      <c r="B100" s="50" t="s">
        <v>77</v>
      </c>
      <c r="C100" s="51"/>
      <c r="D100" s="51"/>
      <c r="E100" s="51"/>
      <c r="F100" s="51"/>
      <c r="G100" s="51"/>
      <c r="H100" s="51"/>
      <c r="I100" s="51"/>
      <c r="J100" s="51"/>
      <c r="K100" s="52"/>
      <c r="L100" s="28">
        <v>120</v>
      </c>
    </row>
    <row r="101" spans="1:12">
      <c r="A101" s="27">
        <v>28</v>
      </c>
      <c r="B101" s="50" t="s">
        <v>78</v>
      </c>
      <c r="C101" s="51"/>
      <c r="D101" s="51"/>
      <c r="E101" s="51"/>
      <c r="F101" s="51"/>
      <c r="G101" s="51"/>
      <c r="H101" s="51"/>
      <c r="I101" s="51"/>
      <c r="J101" s="51"/>
      <c r="K101" s="52"/>
      <c r="L101" s="28">
        <v>70</v>
      </c>
    </row>
    <row r="102" spans="1:12">
      <c r="A102" s="27">
        <v>29</v>
      </c>
      <c r="B102" s="50" t="s">
        <v>79</v>
      </c>
      <c r="C102" s="51"/>
      <c r="D102" s="51"/>
      <c r="E102" s="51"/>
      <c r="F102" s="51"/>
      <c r="G102" s="51"/>
      <c r="H102" s="51"/>
      <c r="I102" s="51"/>
      <c r="J102" s="51"/>
      <c r="K102" s="52"/>
      <c r="L102" s="28">
        <v>120</v>
      </c>
    </row>
    <row r="103" spans="1:12">
      <c r="A103" s="27">
        <v>30</v>
      </c>
      <c r="B103" s="50" t="s">
        <v>83</v>
      </c>
      <c r="C103" s="51"/>
      <c r="D103" s="51"/>
      <c r="E103" s="51"/>
      <c r="F103" s="51"/>
      <c r="G103" s="51"/>
      <c r="H103" s="51"/>
      <c r="I103" s="51"/>
      <c r="J103" s="51"/>
      <c r="K103" s="52"/>
      <c r="L103" s="28">
        <v>120</v>
      </c>
    </row>
    <row r="104" spans="1:12">
      <c r="A104" s="27">
        <v>31</v>
      </c>
      <c r="B104" s="50" t="s">
        <v>84</v>
      </c>
      <c r="C104" s="51"/>
      <c r="D104" s="51"/>
      <c r="E104" s="51"/>
      <c r="F104" s="51"/>
      <c r="G104" s="51"/>
      <c r="H104" s="51"/>
      <c r="I104" s="51"/>
      <c r="J104" s="51"/>
      <c r="K104" s="52"/>
      <c r="L104" s="28">
        <v>120</v>
      </c>
    </row>
    <row r="105" spans="1:12">
      <c r="A105" s="27">
        <v>32</v>
      </c>
      <c r="B105" s="50" t="s">
        <v>85</v>
      </c>
      <c r="C105" s="51"/>
      <c r="D105" s="51"/>
      <c r="E105" s="51"/>
      <c r="F105" s="51"/>
      <c r="G105" s="51"/>
      <c r="H105" s="51"/>
      <c r="I105" s="51"/>
      <c r="J105" s="51"/>
      <c r="K105" s="52"/>
      <c r="L105" s="28">
        <v>120</v>
      </c>
    </row>
    <row r="106" spans="1:12">
      <c r="A106" s="37">
        <v>33</v>
      </c>
      <c r="B106" s="50" t="s">
        <v>112</v>
      </c>
      <c r="C106" s="51"/>
      <c r="D106" s="51"/>
      <c r="E106" s="51"/>
      <c r="F106" s="51"/>
      <c r="G106" s="51"/>
      <c r="H106" s="51"/>
      <c r="I106" s="51"/>
      <c r="J106" s="51"/>
      <c r="K106" s="52"/>
      <c r="L106" s="38">
        <v>30</v>
      </c>
    </row>
    <row r="107" spans="1:12">
      <c r="A107" s="37">
        <v>34</v>
      </c>
      <c r="B107" s="50" t="s">
        <v>86</v>
      </c>
      <c r="C107" s="51"/>
      <c r="D107" s="51"/>
      <c r="E107" s="51"/>
      <c r="F107" s="51"/>
      <c r="G107" s="51"/>
      <c r="H107" s="51"/>
      <c r="I107" s="51"/>
      <c r="J107" s="51"/>
      <c r="K107" s="52"/>
      <c r="L107" s="28">
        <v>150</v>
      </c>
    </row>
    <row r="108" spans="1:12">
      <c r="A108" s="37">
        <v>35</v>
      </c>
      <c r="B108" s="50" t="s">
        <v>87</v>
      </c>
      <c r="C108" s="51"/>
      <c r="D108" s="51"/>
      <c r="E108" s="51"/>
      <c r="F108" s="51"/>
      <c r="G108" s="51"/>
      <c r="H108" s="51"/>
      <c r="I108" s="51"/>
      <c r="J108" s="51"/>
      <c r="K108" s="52"/>
      <c r="L108" s="28">
        <v>20</v>
      </c>
    </row>
  </sheetData>
  <dataConsolidate/>
  <mergeCells count="115">
    <mergeCell ref="B106:K106"/>
    <mergeCell ref="L67:M67"/>
    <mergeCell ref="B88:K88"/>
    <mergeCell ref="B89:K89"/>
    <mergeCell ref="B83:K83"/>
    <mergeCell ref="J4:K4"/>
    <mergeCell ref="I70:J70"/>
    <mergeCell ref="B82:K82"/>
    <mergeCell ref="B84:K84"/>
    <mergeCell ref="B85:K85"/>
    <mergeCell ref="B86:K86"/>
    <mergeCell ref="B87:K87"/>
    <mergeCell ref="B76:K76"/>
    <mergeCell ref="B77:K77"/>
    <mergeCell ref="B78:K78"/>
    <mergeCell ref="B79:K79"/>
    <mergeCell ref="B80:K80"/>
    <mergeCell ref="B81:K81"/>
    <mergeCell ref="B75:K75"/>
    <mergeCell ref="A64:E64"/>
    <mergeCell ref="A65:D65"/>
    <mergeCell ref="A66:E66"/>
    <mergeCell ref="G66:I66"/>
    <mergeCell ref="J66:M66"/>
    <mergeCell ref="I67:K67"/>
    <mergeCell ref="G68:H68"/>
    <mergeCell ref="G62:H62"/>
    <mergeCell ref="I62:K62"/>
    <mergeCell ref="A69:M69"/>
    <mergeCell ref="E70:H70"/>
    <mergeCell ref="B73:K73"/>
    <mergeCell ref="B74:K74"/>
    <mergeCell ref="A63:D63"/>
    <mergeCell ref="A62:E62"/>
    <mergeCell ref="A56:M56"/>
    <mergeCell ref="A57:M57"/>
    <mergeCell ref="A58:D58"/>
    <mergeCell ref="H58:K58"/>
    <mergeCell ref="H59:J59"/>
    <mergeCell ref="A60:D60"/>
    <mergeCell ref="A61:E61"/>
    <mergeCell ref="G61:K61"/>
    <mergeCell ref="G60:K60"/>
    <mergeCell ref="A12:I12"/>
    <mergeCell ref="A13:I13"/>
    <mergeCell ref="A15:M15"/>
    <mergeCell ref="A16:M16"/>
    <mergeCell ref="A19:M19"/>
    <mergeCell ref="A17:M17"/>
    <mergeCell ref="B18:D18"/>
    <mergeCell ref="F18:H18"/>
    <mergeCell ref="A20:M20"/>
    <mergeCell ref="A8:M8"/>
    <mergeCell ref="A2:M2"/>
    <mergeCell ref="A4:B4"/>
    <mergeCell ref="A6:M6"/>
    <mergeCell ref="I7:K7"/>
    <mergeCell ref="A7:H7"/>
    <mergeCell ref="A9:M9"/>
    <mergeCell ref="A10:M10"/>
    <mergeCell ref="A11:I11"/>
    <mergeCell ref="B105:K105"/>
    <mergeCell ref="B107:K107"/>
    <mergeCell ref="B108:K108"/>
    <mergeCell ref="A14:I14"/>
    <mergeCell ref="B100:K100"/>
    <mergeCell ref="B101:K101"/>
    <mergeCell ref="B102:K102"/>
    <mergeCell ref="B103:K103"/>
    <mergeCell ref="B104:K104"/>
    <mergeCell ref="B95:K95"/>
    <mergeCell ref="B96:K96"/>
    <mergeCell ref="B97:K97"/>
    <mergeCell ref="B98:K98"/>
    <mergeCell ref="B99:K99"/>
    <mergeCell ref="B90:K90"/>
    <mergeCell ref="B91:K91"/>
    <mergeCell ref="B92:K92"/>
    <mergeCell ref="B93:K93"/>
    <mergeCell ref="B94:K94"/>
    <mergeCell ref="A40:M40"/>
    <mergeCell ref="A21:M21"/>
    <mergeCell ref="A22:M22"/>
    <mergeCell ref="A39:M39"/>
    <mergeCell ref="A52:M52"/>
    <mergeCell ref="A23:M23"/>
    <mergeCell ref="A24:M24"/>
    <mergeCell ref="A25:M25"/>
    <mergeCell ref="A26:M26"/>
    <mergeCell ref="A27:M27"/>
    <mergeCell ref="A28:M28"/>
    <mergeCell ref="A29:M29"/>
    <mergeCell ref="A30:M30"/>
    <mergeCell ref="A31:M31"/>
    <mergeCell ref="A32:M32"/>
    <mergeCell ref="A33:M33"/>
    <mergeCell ref="A34:M34"/>
    <mergeCell ref="A35:M35"/>
    <mergeCell ref="A36:M36"/>
    <mergeCell ref="A37:M37"/>
    <mergeCell ref="A38:M38"/>
    <mergeCell ref="A54:M54"/>
    <mergeCell ref="A55:M55"/>
    <mergeCell ref="A41:M41"/>
    <mergeCell ref="A42:M42"/>
    <mergeCell ref="A43:M43"/>
    <mergeCell ref="A44:M44"/>
    <mergeCell ref="A46:M46"/>
    <mergeCell ref="A47:M47"/>
    <mergeCell ref="A48:M48"/>
    <mergeCell ref="A49:M49"/>
    <mergeCell ref="A50:M50"/>
    <mergeCell ref="A51:M51"/>
    <mergeCell ref="E45:M45"/>
    <mergeCell ref="A53:M53"/>
  </mergeCells>
  <dataValidations count="1">
    <dataValidation type="list" allowBlank="1" showInputMessage="1" showErrorMessage="1" sqref="A11:I14">
      <formula1>$B$74:$B$108</formula1>
    </dataValidation>
  </dataValidations>
  <hyperlinks>
    <hyperlink ref="A39" r:id="rId1" display="consultantplus://offline/ref=D3C457B66009246EE1D538E658BD868D95E229088431C1B2960FCFB9FFjEc0G"/>
  </hyperlinks>
  <pageMargins left="0.59055118110236227" right="0.19685039370078741" top="0.59055118110236227" bottom="0.51181102362204722" header="0.31496062992125984" footer="0.31496062992125984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несколько услуг</vt:lpstr>
      <vt:lpstr>'несколько услуг'!Область_печати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2016-05-27T11:19:40Z</dcterms:modified>
</cp:coreProperties>
</file>