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solver_adj" localSheetId="0" hidden="1">Sheet1!$K$2:$K$15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Sheet1!$L$20:$L$23</definedName>
    <definedName name="solver_lhs2" localSheetId="0" hidden="1">Sheet1!$K$2:$K$15</definedName>
    <definedName name="solver_lhs3" localSheetId="0" hidden="1">Sheet1!$K$2:$K$15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Sheet1!$K$17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hs1" localSheetId="0" hidden="1">Sheet1!$D$2:$D$5</definedName>
    <definedName name="solver_rhs2" localSheetId="0" hidden="1">integer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L21" i="1" l="1"/>
  <c r="L22" i="1"/>
  <c r="L20" i="1"/>
  <c r="L23" i="1"/>
  <c r="K17" i="1"/>
</calcChain>
</file>

<file path=xl/sharedStrings.xml><?xml version="1.0" encoding="utf-8"?>
<sst xmlns="http://schemas.openxmlformats.org/spreadsheetml/2006/main" count="77" uniqueCount="22">
  <si>
    <t>продавец</t>
  </si>
  <si>
    <t>покупатель</t>
  </si>
  <si>
    <t>а</t>
  </si>
  <si>
    <t>б</t>
  </si>
  <si>
    <t>Объем продаж (в м3)</t>
  </si>
  <si>
    <t>Маршрут</t>
  </si>
  <si>
    <t>1-а</t>
  </si>
  <si>
    <t>тип ТС</t>
  </si>
  <si>
    <t>Стоимость</t>
  </si>
  <si>
    <t>Газель</t>
  </si>
  <si>
    <t>объем ТС (в м3)</t>
  </si>
  <si>
    <t>Фура</t>
  </si>
  <si>
    <t>1-б</t>
  </si>
  <si>
    <t>2-а</t>
  </si>
  <si>
    <t>2-б</t>
  </si>
  <si>
    <t>1-2-а</t>
  </si>
  <si>
    <t>1-2-б</t>
  </si>
  <si>
    <t>1-2-а-б</t>
  </si>
  <si>
    <t>Сколько заказать ТС по данному маршруту</t>
  </si>
  <si>
    <t>Общая стоимость</t>
  </si>
  <si>
    <t>Общий объём</t>
  </si>
  <si>
    <t>Перевозимый объем (в м3)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</si>
</sst>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171451</xdr:colOff>
      <xdr:row>1</xdr:row>
      <xdr:rowOff>142874</xdr:rowOff>
    </xdr:from>
    <xdr:to>
      <xdr:col>18</xdr:col>
      <xdr:colOff>447675</xdr:colOff>
      <xdr:row>10</xdr:row>
      <xdr:rowOff>104775</xdr:rowOff>
    </xdr:to>
    <xdr:sp macro="" textlink="">
      <xdr:nvSpPr>
        <xdr:cNvPr id="13" name="Rectangle 12"/>
        <xdr:cNvSpPr/>
      </xdr:nvSpPr>
      <xdr:spPr>
        <a:xfrm>
          <a:off x="11839576" y="333374"/>
          <a:ext cx="3933824" cy="1676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Ограничения:</a:t>
          </a:r>
        </a:p>
        <a:p>
          <a:pPr algn="l"/>
          <a:r>
            <a:rPr lang="ru-RU" sz="1100"/>
            <a:t>1)изменяемые</a:t>
          </a:r>
          <a:r>
            <a:rPr lang="ru-RU" sz="1100" baseline="0"/>
            <a:t> ячейки не отрицательные</a:t>
          </a:r>
        </a:p>
        <a:p>
          <a:pPr algn="l"/>
          <a:r>
            <a:rPr lang="ru-RU" sz="1100" baseline="0"/>
            <a:t>2)изменяемые ячейки целые числа</a:t>
          </a:r>
        </a:p>
        <a:p>
          <a:pPr algn="l"/>
          <a:r>
            <a:rPr lang="ru-RU" sz="1100" b="1" baseline="0">
              <a:solidFill>
                <a:srgbClr val="FF0000"/>
              </a:solidFill>
            </a:rPr>
            <a:t>3) Суть проблемы</a:t>
          </a:r>
          <a:r>
            <a:rPr lang="ru-RU" sz="1100" b="1" baseline="0"/>
            <a:t>: Как задать ограничение по объему перевозки - чтобы суммарно от такого-то продавца и суммароно такому то покупателю было перевезено не меньше чем указано в прогнозе продаж, при том что груз от несколькоих продавцов и для нескольких покупателей можно объединять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L1" sqref="L1"/>
    </sheetView>
  </sheetViews>
  <sheetFormatPr defaultRowHeight="15" x14ac:dyDescent="0.25"/>
  <cols>
    <col min="2" max="2" width="11.28515625" bestFit="1" customWidth="1"/>
    <col min="3" max="3" width="11.5703125" bestFit="1" customWidth="1"/>
    <col min="4" max="4" width="20.7109375" bestFit="1" customWidth="1"/>
    <col min="7" max="7" width="4.7109375" customWidth="1"/>
    <col min="8" max="8" width="4.42578125" customWidth="1"/>
    <col min="11" max="11" width="17.140625" customWidth="1"/>
    <col min="12" max="12" width="15.28515625" customWidth="1"/>
  </cols>
  <sheetData>
    <row r="1" spans="2:12" ht="60" x14ac:dyDescent="0.25">
      <c r="B1" s="4" t="s">
        <v>0</v>
      </c>
      <c r="C1" s="5" t="s">
        <v>1</v>
      </c>
      <c r="D1" s="5" t="s">
        <v>4</v>
      </c>
      <c r="E1" s="5"/>
      <c r="F1" s="6"/>
      <c r="I1" t="s">
        <v>5</v>
      </c>
      <c r="J1" t="s">
        <v>7</v>
      </c>
      <c r="K1" s="15" t="s">
        <v>18</v>
      </c>
      <c r="L1" s="15" t="s">
        <v>21</v>
      </c>
    </row>
    <row r="2" spans="2:12" x14ac:dyDescent="0.25">
      <c r="B2" s="7">
        <v>1</v>
      </c>
      <c r="C2" s="8" t="s">
        <v>2</v>
      </c>
      <c r="D2" s="8">
        <v>30</v>
      </c>
      <c r="E2" s="8"/>
      <c r="F2" s="9"/>
      <c r="I2" t="s">
        <v>6</v>
      </c>
      <c r="J2" t="s">
        <v>9</v>
      </c>
      <c r="K2" s="1">
        <v>0</v>
      </c>
      <c r="L2" s="14">
        <f>K2*VLOOKUP(J2,$C$9:$D$10,2,0)</f>
        <v>0</v>
      </c>
    </row>
    <row r="3" spans="2:12" x14ac:dyDescent="0.25">
      <c r="B3" s="7">
        <v>1</v>
      </c>
      <c r="C3" s="8" t="s">
        <v>3</v>
      </c>
      <c r="D3" s="8">
        <v>10</v>
      </c>
      <c r="E3" s="8"/>
      <c r="F3" s="9"/>
      <c r="I3" t="s">
        <v>6</v>
      </c>
      <c r="J3" t="s">
        <v>11</v>
      </c>
      <c r="K3" s="2">
        <v>0</v>
      </c>
      <c r="L3" s="14">
        <f t="shared" ref="L3:L15" si="0">K3*VLOOKUP(J3,$C$9:$D$10,2,0)</f>
        <v>0</v>
      </c>
    </row>
    <row r="4" spans="2:12" x14ac:dyDescent="0.25">
      <c r="B4" s="7">
        <v>2</v>
      </c>
      <c r="C4" s="8" t="s">
        <v>2</v>
      </c>
      <c r="D4" s="8">
        <v>80</v>
      </c>
      <c r="E4" s="8"/>
      <c r="F4" s="9"/>
      <c r="I4" t="s">
        <v>12</v>
      </c>
      <c r="J4" t="s">
        <v>9</v>
      </c>
      <c r="K4" s="2">
        <v>0</v>
      </c>
      <c r="L4" s="14">
        <f t="shared" si="0"/>
        <v>0</v>
      </c>
    </row>
    <row r="5" spans="2:12" x14ac:dyDescent="0.25">
      <c r="B5" s="7">
        <v>2</v>
      </c>
      <c r="C5" s="8" t="s">
        <v>3</v>
      </c>
      <c r="D5" s="8">
        <v>20</v>
      </c>
      <c r="E5" s="8"/>
      <c r="F5" s="9"/>
      <c r="I5" t="s">
        <v>12</v>
      </c>
      <c r="J5" t="s">
        <v>11</v>
      </c>
      <c r="K5" s="2">
        <v>0</v>
      </c>
      <c r="L5" s="14">
        <f t="shared" si="0"/>
        <v>0</v>
      </c>
    </row>
    <row r="6" spans="2:12" x14ac:dyDescent="0.25">
      <c r="B6" s="7"/>
      <c r="C6" s="8"/>
      <c r="D6" s="8"/>
      <c r="E6" s="8"/>
      <c r="F6" s="9"/>
      <c r="I6" t="s">
        <v>13</v>
      </c>
      <c r="J6" t="s">
        <v>9</v>
      </c>
      <c r="K6" s="2">
        <v>0</v>
      </c>
      <c r="L6" s="14">
        <f t="shared" si="0"/>
        <v>0</v>
      </c>
    </row>
    <row r="7" spans="2:12" x14ac:dyDescent="0.25">
      <c r="B7" s="7"/>
      <c r="C7" s="8"/>
      <c r="D7" s="8"/>
      <c r="E7" s="8"/>
      <c r="F7" s="9"/>
      <c r="I7" t="s">
        <v>13</v>
      </c>
      <c r="J7" t="s">
        <v>11</v>
      </c>
      <c r="K7" s="2">
        <v>0</v>
      </c>
      <c r="L7" s="14">
        <f t="shared" si="0"/>
        <v>0</v>
      </c>
    </row>
    <row r="8" spans="2:12" x14ac:dyDescent="0.25">
      <c r="B8" s="7" t="s">
        <v>5</v>
      </c>
      <c r="C8" s="8" t="s">
        <v>7</v>
      </c>
      <c r="D8" s="8" t="s">
        <v>10</v>
      </c>
      <c r="E8" s="8" t="s">
        <v>8</v>
      </c>
      <c r="F8" s="9"/>
      <c r="I8" t="s">
        <v>14</v>
      </c>
      <c r="J8" t="s">
        <v>9</v>
      </c>
      <c r="K8" s="2">
        <v>0</v>
      </c>
      <c r="L8" s="14">
        <f t="shared" si="0"/>
        <v>0</v>
      </c>
    </row>
    <row r="9" spans="2:12" x14ac:dyDescent="0.25">
      <c r="B9" s="7" t="s">
        <v>6</v>
      </c>
      <c r="C9" s="8" t="s">
        <v>9</v>
      </c>
      <c r="D9" s="8">
        <v>5</v>
      </c>
      <c r="E9" s="8">
        <v>5000</v>
      </c>
      <c r="F9" s="9"/>
      <c r="I9" t="s">
        <v>14</v>
      </c>
      <c r="J9" t="s">
        <v>11</v>
      </c>
      <c r="K9" s="2">
        <v>0</v>
      </c>
      <c r="L9" s="14">
        <f t="shared" si="0"/>
        <v>0</v>
      </c>
    </row>
    <row r="10" spans="2:12" x14ac:dyDescent="0.25">
      <c r="B10" s="7" t="s">
        <v>6</v>
      </c>
      <c r="C10" s="8" t="s">
        <v>11</v>
      </c>
      <c r="D10" s="8">
        <v>80</v>
      </c>
      <c r="E10" s="8">
        <v>20000</v>
      </c>
      <c r="F10" s="9"/>
      <c r="I10" t="s">
        <v>15</v>
      </c>
      <c r="J10" t="s">
        <v>9</v>
      </c>
      <c r="K10" s="2">
        <v>0</v>
      </c>
      <c r="L10" s="14">
        <f t="shared" si="0"/>
        <v>0</v>
      </c>
    </row>
    <row r="11" spans="2:12" x14ac:dyDescent="0.25">
      <c r="B11" s="7" t="s">
        <v>12</v>
      </c>
      <c r="C11" s="8" t="s">
        <v>9</v>
      </c>
      <c r="D11" s="8">
        <v>5</v>
      </c>
      <c r="E11" s="8">
        <v>5000</v>
      </c>
      <c r="F11" s="9"/>
      <c r="I11" t="s">
        <v>15</v>
      </c>
      <c r="J11" t="s">
        <v>11</v>
      </c>
      <c r="K11" s="2">
        <v>0</v>
      </c>
      <c r="L11" s="14">
        <f t="shared" si="0"/>
        <v>0</v>
      </c>
    </row>
    <row r="12" spans="2:12" x14ac:dyDescent="0.25">
      <c r="B12" s="7" t="s">
        <v>12</v>
      </c>
      <c r="C12" s="8" t="s">
        <v>11</v>
      </c>
      <c r="D12" s="8">
        <v>80</v>
      </c>
      <c r="E12" s="8">
        <v>20000</v>
      </c>
      <c r="F12" s="9"/>
      <c r="I12" t="s">
        <v>16</v>
      </c>
      <c r="J12" t="s">
        <v>9</v>
      </c>
      <c r="K12" s="2">
        <v>0</v>
      </c>
      <c r="L12" s="14">
        <f t="shared" si="0"/>
        <v>0</v>
      </c>
    </row>
    <row r="13" spans="2:12" x14ac:dyDescent="0.25">
      <c r="B13" s="7" t="s">
        <v>13</v>
      </c>
      <c r="C13" s="8" t="s">
        <v>9</v>
      </c>
      <c r="D13" s="8">
        <v>5</v>
      </c>
      <c r="E13" s="8">
        <v>5000</v>
      </c>
      <c r="F13" s="9"/>
      <c r="I13" t="s">
        <v>16</v>
      </c>
      <c r="J13" t="s">
        <v>11</v>
      </c>
      <c r="K13" s="2">
        <v>0</v>
      </c>
      <c r="L13" s="14">
        <f t="shared" si="0"/>
        <v>0</v>
      </c>
    </row>
    <row r="14" spans="2:12" x14ac:dyDescent="0.25">
      <c r="B14" s="7" t="s">
        <v>13</v>
      </c>
      <c r="C14" s="8" t="s">
        <v>11</v>
      </c>
      <c r="D14" s="8">
        <v>80</v>
      </c>
      <c r="E14" s="8">
        <v>20000</v>
      </c>
      <c r="F14" s="9"/>
      <c r="I14" t="s">
        <v>17</v>
      </c>
      <c r="J14" t="s">
        <v>9</v>
      </c>
      <c r="K14" s="2">
        <v>0</v>
      </c>
      <c r="L14" s="14">
        <f t="shared" si="0"/>
        <v>0</v>
      </c>
    </row>
    <row r="15" spans="2:12" x14ac:dyDescent="0.25">
      <c r="B15" s="7" t="s">
        <v>14</v>
      </c>
      <c r="C15" s="8" t="s">
        <v>9</v>
      </c>
      <c r="D15" s="8">
        <v>5</v>
      </c>
      <c r="E15" s="8">
        <v>5000</v>
      </c>
      <c r="F15" s="9"/>
      <c r="I15" t="s">
        <v>17</v>
      </c>
      <c r="J15" t="s">
        <v>11</v>
      </c>
      <c r="K15" s="3">
        <v>1</v>
      </c>
      <c r="L15" s="14">
        <f t="shared" si="0"/>
        <v>80</v>
      </c>
    </row>
    <row r="16" spans="2:12" x14ac:dyDescent="0.25">
      <c r="B16" s="7" t="s">
        <v>14</v>
      </c>
      <c r="C16" s="8" t="s">
        <v>11</v>
      </c>
      <c r="D16" s="8">
        <v>80</v>
      </c>
      <c r="E16" s="8">
        <v>20000</v>
      </c>
      <c r="F16" s="9"/>
    </row>
    <row r="17" spans="2:12" x14ac:dyDescent="0.25">
      <c r="B17" s="7" t="s">
        <v>15</v>
      </c>
      <c r="C17" s="8" t="s">
        <v>9</v>
      </c>
      <c r="D17" s="8">
        <v>5</v>
      </c>
      <c r="E17" s="8">
        <v>7000</v>
      </c>
      <c r="F17" s="9"/>
      <c r="I17" t="s">
        <v>19</v>
      </c>
      <c r="K17" s="13">
        <f>SUMPRODUCT(K2:K15,E9:E22)</f>
        <v>24000</v>
      </c>
    </row>
    <row r="18" spans="2:12" x14ac:dyDescent="0.25">
      <c r="B18" s="7" t="s">
        <v>15</v>
      </c>
      <c r="C18" s="8" t="s">
        <v>11</v>
      </c>
      <c r="D18" s="8">
        <v>80</v>
      </c>
      <c r="E18" s="8">
        <v>22000</v>
      </c>
      <c r="F18" s="9"/>
    </row>
    <row r="19" spans="2:12" x14ac:dyDescent="0.25">
      <c r="B19" s="7" t="s">
        <v>16</v>
      </c>
      <c r="C19" s="8" t="s">
        <v>9</v>
      </c>
      <c r="D19" s="8">
        <v>5</v>
      </c>
      <c r="E19" s="8">
        <v>7000</v>
      </c>
      <c r="F19" s="9"/>
      <c r="I19" t="s">
        <v>20</v>
      </c>
    </row>
    <row r="20" spans="2:12" x14ac:dyDescent="0.25">
      <c r="B20" s="7" t="s">
        <v>16</v>
      </c>
      <c r="C20" s="8" t="s">
        <v>11</v>
      </c>
      <c r="D20" s="8">
        <v>80</v>
      </c>
      <c r="E20" s="8">
        <v>22000</v>
      </c>
      <c r="F20" s="9"/>
      <c r="I20" s="7">
        <v>1</v>
      </c>
      <c r="J20" s="8" t="s">
        <v>2</v>
      </c>
      <c r="K20" s="14"/>
      <c r="L20" s="14">
        <f>SUMPRODUCT(ISNUMBER(SEARCH(I20&amp;"-",$I$2:$I$15))*ISNUMBER(SEARCH("-"&amp;J20,$I$2:$I$15))*$L$2:$L$15)</f>
        <v>80</v>
      </c>
    </row>
    <row r="21" spans="2:12" x14ac:dyDescent="0.25">
      <c r="B21" s="7" t="s">
        <v>17</v>
      </c>
      <c r="C21" s="8" t="s">
        <v>9</v>
      </c>
      <c r="D21" s="8">
        <v>5</v>
      </c>
      <c r="E21" s="8">
        <v>9000</v>
      </c>
      <c r="F21" s="9"/>
      <c r="I21" s="7">
        <v>1</v>
      </c>
      <c r="J21" s="8" t="s">
        <v>3</v>
      </c>
      <c r="K21" s="14"/>
      <c r="L21" s="14">
        <f>SUMPRODUCT(ISNUMBER(SEARCH(I21&amp;"-",$I$2:$I$15))*ISNUMBER(SEARCH("-"&amp;J21,$I$2:$I$15))*$L$2:$L$15)</f>
        <v>80</v>
      </c>
    </row>
    <row r="22" spans="2:12" x14ac:dyDescent="0.25">
      <c r="B22" s="7" t="s">
        <v>17</v>
      </c>
      <c r="C22" s="8" t="s">
        <v>11</v>
      </c>
      <c r="D22" s="8">
        <v>80</v>
      </c>
      <c r="E22" s="8">
        <v>24000</v>
      </c>
      <c r="F22" s="9"/>
      <c r="I22" s="7">
        <v>2</v>
      </c>
      <c r="J22" s="8" t="s">
        <v>2</v>
      </c>
      <c r="K22" s="14"/>
      <c r="L22" s="14">
        <f>SUMPRODUCT(ISNUMBER(SEARCH(I22&amp;"-",$I$2:$I$15))*ISNUMBER(SEARCH("-"&amp;J22,$I$2:$I$15))*$L$2:$L$15)</f>
        <v>80</v>
      </c>
    </row>
    <row r="23" spans="2:12" x14ac:dyDescent="0.25">
      <c r="B23" s="10"/>
      <c r="C23" s="11"/>
      <c r="D23" s="11"/>
      <c r="E23" s="11"/>
      <c r="F23" s="12"/>
      <c r="I23" s="7">
        <v>2</v>
      </c>
      <c r="J23" s="8" t="s">
        <v>3</v>
      </c>
      <c r="K23" s="14"/>
      <c r="L23" s="14">
        <f>SUMPRODUCT(ISNUMBER(SEARCH(I23&amp;"-",$I$2:$I$15))*ISNUMBER(SEARCH("-"&amp;J23,$I$2:$I$15))*$L$2:$L$15)</f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2016-05-26T09:55:25Z</dcterms:modified>
</cp:coreProperties>
</file>