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1 (2)" sheetId="4" r:id="rId2"/>
  </sheets>
  <definedNames>
    <definedName name="№_заказа">'Лист1 (2)'!$A$1:$A$19</definedName>
  </definedNames>
  <calcPr calcId="145621"/>
</workbook>
</file>

<file path=xl/calcChain.xml><?xml version="1.0" encoding="utf-8"?>
<calcChain xmlns="http://schemas.openxmlformats.org/spreadsheetml/2006/main">
  <c r="B14" i="1" l="1"/>
  <c r="B5" i="1" s="1"/>
  <c r="C11" i="1"/>
  <c r="C2" i="1" s="1"/>
  <c r="B16" i="1"/>
  <c r="D13" i="1"/>
  <c r="D4" i="1" s="1"/>
  <c r="D12" i="1"/>
  <c r="B12" i="1"/>
  <c r="B13" i="1"/>
  <c r="B15" i="1"/>
  <c r="B6" i="1" s="1"/>
  <c r="B17" i="1"/>
  <c r="B8" i="1" s="1"/>
  <c r="A19" i="1"/>
  <c r="D3" i="1"/>
  <c r="B4" i="1"/>
  <c r="B2" i="1"/>
  <c r="A7" i="1"/>
  <c r="A4" i="1"/>
  <c r="A3" i="1"/>
  <c r="A2" i="1"/>
  <c r="B7" i="1" l="1"/>
  <c r="B3" i="1"/>
</calcChain>
</file>

<file path=xl/sharedStrings.xml><?xml version="1.0" encoding="utf-8"?>
<sst xmlns="http://schemas.openxmlformats.org/spreadsheetml/2006/main" count="47" uniqueCount="27">
  <si>
    <t>Сумма заказа</t>
  </si>
  <si>
    <t>Дата приема</t>
  </si>
  <si>
    <t>Дата выдачи</t>
  </si>
  <si>
    <t>Заказчик</t>
  </si>
  <si>
    <t>Сотрудник</t>
  </si>
  <si>
    <t>Алина</t>
  </si>
  <si>
    <t>Оплачено</t>
  </si>
  <si>
    <t>№ заказа</t>
  </si>
  <si>
    <t>лого контакты</t>
  </si>
  <si>
    <t>Комментарии</t>
  </si>
  <si>
    <t>Формат</t>
  </si>
  <si>
    <t>Кол-во</t>
  </si>
  <si>
    <t>Заказ</t>
  </si>
  <si>
    <t>Себестоимость</t>
  </si>
  <si>
    <t>Принял</t>
  </si>
  <si>
    <t>Выполнил</t>
  </si>
  <si>
    <t>№ отдела</t>
  </si>
  <si>
    <t>футболка</t>
  </si>
  <si>
    <t>оплачено</t>
  </si>
  <si>
    <t>майка</t>
  </si>
  <si>
    <t>мяч</t>
  </si>
  <si>
    <t>велосипед</t>
  </si>
  <si>
    <t>Привет1</t>
  </si>
  <si>
    <t>Привет2</t>
  </si>
  <si>
    <t>Привет3</t>
  </si>
  <si>
    <t>Привет4</t>
  </si>
  <si>
    <t>Меняйте значение в ячейке В11.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</si>
</sst>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#,##0.00&quot;р.&quot;"/>
    <numFmt numFmtId="166" formatCode="[&lt;=9999999]###\-####;\(###\)\ ###\-####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/>
    <xf numFmtId="0" fontId="4" fillId="2" borderId="2" xfId="0" applyFont="1" applyFill="1" applyBorder="1"/>
    <xf numFmtId="0" fontId="3" fillId="2" borderId="2" xfId="0" applyFont="1" applyFill="1" applyBorder="1"/>
    <xf numFmtId="0" fontId="0" fillId="5" borderId="31" xfId="0" applyFill="1" applyBorder="1"/>
    <xf numFmtId="0" fontId="0" fillId="4" borderId="32" xfId="0" applyFill="1" applyBorder="1"/>
    <xf numFmtId="0" fontId="0" fillId="3" borderId="32" xfId="0" applyFill="1" applyBorder="1"/>
    <xf numFmtId="0" fontId="0" fillId="2" borderId="32" xfId="0" applyFill="1" applyBorder="1"/>
    <xf numFmtId="0" fontId="0" fillId="7" borderId="32" xfId="0" applyFill="1" applyBorder="1"/>
    <xf numFmtId="0" fontId="0" fillId="8" borderId="33" xfId="0" applyFill="1" applyBorder="1"/>
    <xf numFmtId="0" fontId="5" fillId="0" borderId="40" xfId="0" applyFont="1" applyBorder="1" applyAlignment="1">
      <alignment horizontal="right"/>
    </xf>
    <xf numFmtId="164" fontId="0" fillId="0" borderId="37" xfId="0" applyNumberFormat="1" applyBorder="1" applyAlignment="1">
      <alignment horizontal="left"/>
    </xf>
    <xf numFmtId="164" fontId="1" fillId="0" borderId="14" xfId="0" applyNumberFormat="1" applyFon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0" fillId="0" borderId="9" xfId="0" applyNumberFormat="1" applyBorder="1" applyAlignment="1">
      <alignment horizontal="left"/>
    </xf>
    <xf numFmtId="0" fontId="0" fillId="0" borderId="4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165" fontId="1" fillId="0" borderId="38" xfId="0" applyNumberFormat="1" applyFont="1" applyBorder="1" applyAlignment="1">
      <alignment horizontal="left"/>
    </xf>
    <xf numFmtId="165" fontId="1" fillId="0" borderId="42" xfId="0" applyNumberFormat="1" applyFont="1" applyBorder="1" applyAlignment="1">
      <alignment horizontal="left"/>
    </xf>
    <xf numFmtId="165" fontId="1" fillId="0" borderId="39" xfId="0" applyNumberFormat="1" applyFont="1" applyBorder="1" applyAlignment="1">
      <alignment horizontal="left"/>
    </xf>
    <xf numFmtId="166" fontId="0" fillId="0" borderId="14" xfId="0" applyNumberFormat="1" applyBorder="1" applyAlignment="1">
      <alignment horizontal="left"/>
    </xf>
    <xf numFmtId="166" fontId="0" fillId="0" borderId="15" xfId="0" applyNumberFormat="1" applyBorder="1" applyAlignment="1">
      <alignment horizontal="left"/>
    </xf>
    <xf numFmtId="166" fontId="0" fillId="0" borderId="16" xfId="0" applyNumberForma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6" xfId="0" applyBorder="1"/>
    <xf numFmtId="165" fontId="0" fillId="0" borderId="14" xfId="0" applyNumberFormat="1" applyBorder="1" applyAlignment="1">
      <alignment horizontal="left"/>
    </xf>
    <xf numFmtId="165" fontId="0" fillId="0" borderId="15" xfId="0" applyNumberFormat="1" applyBorder="1" applyAlignment="1">
      <alignment horizontal="left"/>
    </xf>
    <xf numFmtId="165" fontId="0" fillId="0" borderId="16" xfId="0" applyNumberFormat="1" applyBorder="1" applyAlignment="1">
      <alignment horizontal="left"/>
    </xf>
    <xf numFmtId="0" fontId="6" fillId="6" borderId="34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  <xf numFmtId="166" fontId="0" fillId="0" borderId="5" xfId="0" applyNumberFormat="1" applyBorder="1" applyAlignment="1">
      <alignment horizontal="left"/>
    </xf>
    <xf numFmtId="166" fontId="0" fillId="0" borderId="6" xfId="0" applyNumberForma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0" fillId="0" borderId="6" xfId="0" applyNumberFormat="1" applyBorder="1" applyAlignment="1">
      <alignment horizontal="left"/>
    </xf>
    <xf numFmtId="165" fontId="1" fillId="0" borderId="7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1" xfId="0" applyFont="1" applyBorder="1"/>
    <xf numFmtId="14" fontId="1" fillId="0" borderId="1" xfId="0" applyNumberFormat="1" applyFont="1" applyBorder="1"/>
    <xf numFmtId="165" fontId="6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165" fontId="0" fillId="0" borderId="1" xfId="0" applyNumberFormat="1" applyBorder="1"/>
    <xf numFmtId="0" fontId="5" fillId="9" borderId="40" xfId="0" applyNumberFormat="1" applyFont="1" applyFill="1" applyBorder="1" applyAlignment="1">
      <alignment horizontal="righ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9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5" workbookViewId="0">
      <selection activeCell="B11" sqref="B11"/>
    </sheetView>
  </sheetViews>
  <sheetFormatPr defaultRowHeight="15" x14ac:dyDescent="0.25"/>
  <cols>
    <col min="1" max="1" width="13.28515625" bestFit="1" customWidth="1"/>
    <col min="2" max="2" width="15.42578125" bestFit="1" customWidth="1"/>
    <col min="3" max="3" width="15.42578125" customWidth="1"/>
    <col min="4" max="4" width="15.5703125" customWidth="1"/>
  </cols>
  <sheetData>
    <row r="1" spans="1:6" ht="30" customHeight="1" thickBot="1" x14ac:dyDescent="0.3">
      <c r="A1" s="22" t="s">
        <v>8</v>
      </c>
      <c r="B1" s="23"/>
      <c r="C1" s="24"/>
      <c r="D1" s="25"/>
    </row>
    <row r="2" spans="1:6" ht="21.75" thickBot="1" x14ac:dyDescent="0.4">
      <c r="A2" s="2" t="str">
        <f>A11</f>
        <v>№ заказа</v>
      </c>
      <c r="B2" s="10">
        <f>B11</f>
        <v>1</v>
      </c>
      <c r="C2" s="20" t="str">
        <f>C11</f>
        <v>футболка</v>
      </c>
      <c r="D2" s="21"/>
    </row>
    <row r="3" spans="1:6" x14ac:dyDescent="0.25">
      <c r="A3" s="4" t="str">
        <f>A12</f>
        <v>Дата приема</v>
      </c>
      <c r="B3" s="13">
        <f>B12</f>
        <v>42370</v>
      </c>
      <c r="C3" s="16" t="s">
        <v>10</v>
      </c>
      <c r="D3" s="17">
        <f>D12</f>
        <v>0</v>
      </c>
    </row>
    <row r="4" spans="1:6" x14ac:dyDescent="0.25">
      <c r="A4" s="5" t="str">
        <f>A13</f>
        <v>Дата выдачи</v>
      </c>
      <c r="B4" s="14">
        <f>B13</f>
        <v>42401</v>
      </c>
      <c r="C4" s="15" t="s">
        <v>11</v>
      </c>
      <c r="D4" s="18">
        <f>D13</f>
        <v>1</v>
      </c>
    </row>
    <row r="5" spans="1:6" x14ac:dyDescent="0.25">
      <c r="A5" s="6" t="s">
        <v>3</v>
      </c>
      <c r="B5" s="47">
        <f>B14</f>
        <v>891204</v>
      </c>
      <c r="C5" s="36"/>
      <c r="D5" s="48"/>
    </row>
    <row r="6" spans="1:6" x14ac:dyDescent="0.25">
      <c r="A6" s="7" t="s">
        <v>4</v>
      </c>
      <c r="B6" s="49" t="str">
        <f>B15</f>
        <v>Алина</v>
      </c>
      <c r="C6" s="39"/>
      <c r="D6" s="50"/>
    </row>
    <row r="7" spans="1:6" x14ac:dyDescent="0.25">
      <c r="A7" s="8" t="str">
        <f>A16</f>
        <v>Сумма заказа</v>
      </c>
      <c r="B7" s="51">
        <f>B16</f>
        <v>1000</v>
      </c>
      <c r="C7" s="42"/>
      <c r="D7" s="52"/>
    </row>
    <row r="8" spans="1:6" ht="15.75" thickBot="1" x14ac:dyDescent="0.3">
      <c r="A8" s="9" t="s">
        <v>6</v>
      </c>
      <c r="B8" s="53" t="str">
        <f>B17</f>
        <v>оплачено</v>
      </c>
      <c r="C8" s="33"/>
      <c r="D8" s="54"/>
    </row>
    <row r="9" spans="1:6" s="1" customFormat="1" x14ac:dyDescent="0.25">
      <c r="A9" s="26"/>
      <c r="B9" s="27"/>
      <c r="C9" s="27"/>
      <c r="D9" s="28"/>
    </row>
    <row r="10" spans="1:6" ht="15.75" thickBot="1" x14ac:dyDescent="0.3">
      <c r="A10" s="29"/>
      <c r="B10" s="30"/>
      <c r="C10" s="30"/>
      <c r="D10" s="31"/>
    </row>
    <row r="11" spans="1:6" ht="21.75" thickBot="1" x14ac:dyDescent="0.4">
      <c r="A11" s="3" t="s">
        <v>7</v>
      </c>
      <c r="B11" s="61">
        <v>1</v>
      </c>
      <c r="C11" s="20" t="str">
        <f>VLOOKUP(B11,'Лист1 (2)'!$A$1:$N$19,5,)</f>
        <v>футболка</v>
      </c>
      <c r="D11" s="21"/>
      <c r="F11" s="71" t="s">
        <v>26</v>
      </c>
    </row>
    <row r="12" spans="1:6" x14ac:dyDescent="0.25">
      <c r="A12" s="4" t="s">
        <v>1</v>
      </c>
      <c r="B12" s="11">
        <f>VLOOKUP(B11,'Лист1 (2)'!$A$1:$N$19,3,)</f>
        <v>42370</v>
      </c>
      <c r="C12" s="16" t="s">
        <v>10</v>
      </c>
      <c r="D12" s="19">
        <f>VLOOKUP(B11,'Лист1 (2)'!$A$1:$N$19,6,)</f>
        <v>0</v>
      </c>
    </row>
    <row r="13" spans="1:6" x14ac:dyDescent="0.25">
      <c r="A13" s="5" t="s">
        <v>2</v>
      </c>
      <c r="B13" s="12">
        <f>VLOOKUP(B11,'Лист1 (2)'!$A$1:$N$19,4,)</f>
        <v>42401</v>
      </c>
      <c r="C13" s="15" t="s">
        <v>11</v>
      </c>
      <c r="D13" s="18">
        <f>VLOOKUP(B11,'Лист1 (2)'!$A$1:$N$19,7,)</f>
        <v>1</v>
      </c>
    </row>
    <row r="14" spans="1:6" x14ac:dyDescent="0.25">
      <c r="A14" s="6" t="s">
        <v>3</v>
      </c>
      <c r="B14" s="35">
        <f>VLOOKUP(B11,'Лист1 (2)'!$A$1:$N$19,2,)</f>
        <v>891204</v>
      </c>
      <c r="C14" s="36"/>
      <c r="D14" s="37"/>
    </row>
    <row r="15" spans="1:6" x14ac:dyDescent="0.25">
      <c r="A15" s="7" t="s">
        <v>4</v>
      </c>
      <c r="B15" s="38" t="str">
        <f>VLOOKUP(B11,'Лист1 (2)'!$A$1:$N$19,11,)</f>
        <v>Алина</v>
      </c>
      <c r="C15" s="39"/>
      <c r="D15" s="40"/>
    </row>
    <row r="16" spans="1:6" x14ac:dyDescent="0.25">
      <c r="A16" s="8" t="s">
        <v>0</v>
      </c>
      <c r="B16" s="41">
        <f>VLOOKUP(B11,'Лист1 (2)'!$A$1:$N$19,8,)</f>
        <v>1000</v>
      </c>
      <c r="C16" s="42"/>
      <c r="D16" s="43"/>
    </row>
    <row r="17" spans="1:4" ht="15.75" thickBot="1" x14ac:dyDescent="0.3">
      <c r="A17" s="9" t="s">
        <v>6</v>
      </c>
      <c r="B17" s="32" t="str">
        <f>VLOOKUP(B11,'Лист1 (2)'!$A$1:$N$19,10,)</f>
        <v>оплачено</v>
      </c>
      <c r="C17" s="33"/>
      <c r="D17" s="34"/>
    </row>
    <row r="18" spans="1:4" ht="15.75" x14ac:dyDescent="0.25">
      <c r="A18" s="44" t="s">
        <v>9</v>
      </c>
      <c r="B18" s="45"/>
      <c r="C18" s="45"/>
      <c r="D18" s="46"/>
    </row>
    <row r="19" spans="1:4" x14ac:dyDescent="0.25">
      <c r="A19" s="62" t="str">
        <f>VLOOKUP(B11,'Лист1 (2)'!$A$1:$N$19,13,)</f>
        <v>Привет1</v>
      </c>
      <c r="B19" s="63"/>
      <c r="C19" s="63"/>
      <c r="D19" s="64"/>
    </row>
    <row r="20" spans="1:4" x14ac:dyDescent="0.25">
      <c r="A20" s="65"/>
      <c r="B20" s="66"/>
      <c r="C20" s="66"/>
      <c r="D20" s="67"/>
    </row>
    <row r="21" spans="1:4" x14ac:dyDescent="0.25">
      <c r="A21" s="65"/>
      <c r="B21" s="66"/>
      <c r="C21" s="66"/>
      <c r="D21" s="67"/>
    </row>
    <row r="22" spans="1:4" x14ac:dyDescent="0.25">
      <c r="A22" s="65"/>
      <c r="B22" s="66"/>
      <c r="C22" s="66"/>
      <c r="D22" s="67"/>
    </row>
    <row r="23" spans="1:4" x14ac:dyDescent="0.25">
      <c r="A23" s="65"/>
      <c r="B23" s="66"/>
      <c r="C23" s="66"/>
      <c r="D23" s="67"/>
    </row>
    <row r="24" spans="1:4" ht="15.75" thickBot="1" x14ac:dyDescent="0.3">
      <c r="A24" s="68"/>
      <c r="B24" s="69"/>
      <c r="C24" s="69"/>
      <c r="D24" s="70"/>
    </row>
  </sheetData>
  <mergeCells count="15">
    <mergeCell ref="A19:D24"/>
    <mergeCell ref="C11:D11"/>
    <mergeCell ref="C2:D2"/>
    <mergeCell ref="A1:D1"/>
    <mergeCell ref="A9:D9"/>
    <mergeCell ref="A10:D10"/>
    <mergeCell ref="B17:D17"/>
    <mergeCell ref="B14:D14"/>
    <mergeCell ref="B15:D15"/>
    <mergeCell ref="B16:D16"/>
    <mergeCell ref="A18:D18"/>
    <mergeCell ref="B5:D5"/>
    <mergeCell ref="B6:D6"/>
    <mergeCell ref="B7:D7"/>
    <mergeCell ref="B8:D8"/>
  </mergeCells>
  <dataValidations count="1">
    <dataValidation type="list" allowBlank="1" showInputMessage="1" showErrorMessage="1" sqref="B11">
      <formula1>№_заказа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D2" sqref="D2:D5"/>
    </sheetView>
  </sheetViews>
  <sheetFormatPr defaultRowHeight="15" x14ac:dyDescent="0.25"/>
  <cols>
    <col min="1" max="1" width="10.5703125" style="58" bestFit="1" customWidth="1"/>
    <col min="2" max="2" width="10.140625" style="58" customWidth="1"/>
    <col min="3" max="3" width="12.7109375" style="59" bestFit="1" customWidth="1"/>
    <col min="4" max="4" width="12.42578125" style="59" bestFit="1" customWidth="1"/>
    <col min="5" max="5" width="9.5703125" style="58" bestFit="1" customWidth="1"/>
    <col min="6" max="6" width="8.85546875" style="58" bestFit="1" customWidth="1"/>
    <col min="7" max="7" width="7.85546875" style="58" bestFit="1" customWidth="1"/>
    <col min="8" max="8" width="14.85546875" style="60" bestFit="1" customWidth="1"/>
    <col min="9" max="9" width="16.140625" style="60" bestFit="1" customWidth="1"/>
    <col min="10" max="10" width="11" style="60" bestFit="1" customWidth="1"/>
    <col min="11" max="11" width="8.5703125" style="58" bestFit="1" customWidth="1"/>
    <col min="12" max="12" width="11.28515625" style="58" bestFit="1" customWidth="1"/>
    <col min="13" max="13" width="15.140625" style="58" bestFit="1" customWidth="1"/>
    <col min="14" max="14" width="10.85546875" style="58" bestFit="1" customWidth="1"/>
  </cols>
  <sheetData>
    <row r="1" spans="1:14" ht="15.75" x14ac:dyDescent="0.25">
      <c r="A1" s="55" t="s">
        <v>7</v>
      </c>
      <c r="B1" s="55" t="s">
        <v>3</v>
      </c>
      <c r="C1" s="56" t="s">
        <v>1</v>
      </c>
      <c r="D1" s="56" t="s">
        <v>2</v>
      </c>
      <c r="E1" s="55" t="s">
        <v>12</v>
      </c>
      <c r="F1" s="55" t="s">
        <v>10</v>
      </c>
      <c r="G1" s="55" t="s">
        <v>11</v>
      </c>
      <c r="H1" s="57" t="s">
        <v>0</v>
      </c>
      <c r="I1" s="57" t="s">
        <v>13</v>
      </c>
      <c r="J1" s="57" t="s">
        <v>6</v>
      </c>
      <c r="K1" s="55" t="s">
        <v>14</v>
      </c>
      <c r="L1" s="55" t="s">
        <v>15</v>
      </c>
      <c r="M1" s="57" t="s">
        <v>9</v>
      </c>
      <c r="N1" s="55" t="s">
        <v>16</v>
      </c>
    </row>
    <row r="2" spans="1:14" x14ac:dyDescent="0.25">
      <c r="A2" s="58">
        <v>1</v>
      </c>
      <c r="B2" s="58">
        <v>891204</v>
      </c>
      <c r="C2" s="59">
        <v>42370</v>
      </c>
      <c r="D2" s="59">
        <v>42401</v>
      </c>
      <c r="E2" s="58" t="s">
        <v>17</v>
      </c>
      <c r="G2" s="58">
        <v>1</v>
      </c>
      <c r="H2" s="60">
        <v>1000</v>
      </c>
      <c r="J2" s="60" t="s">
        <v>18</v>
      </c>
      <c r="K2" s="58" t="s">
        <v>5</v>
      </c>
      <c r="M2" s="58" t="s">
        <v>22</v>
      </c>
      <c r="N2" s="58">
        <v>77</v>
      </c>
    </row>
    <row r="3" spans="1:14" x14ac:dyDescent="0.25">
      <c r="A3" s="58">
        <v>2</v>
      </c>
      <c r="B3" s="58">
        <v>891205</v>
      </c>
      <c r="C3" s="59">
        <v>42371</v>
      </c>
      <c r="D3" s="59">
        <v>42402</v>
      </c>
      <c r="E3" s="58" t="s">
        <v>19</v>
      </c>
      <c r="G3" s="58">
        <v>1</v>
      </c>
      <c r="H3" s="60">
        <v>1000</v>
      </c>
      <c r="J3" s="60" t="s">
        <v>18</v>
      </c>
      <c r="K3" s="58" t="s">
        <v>5</v>
      </c>
      <c r="M3" s="58" t="s">
        <v>23</v>
      </c>
      <c r="N3" s="58">
        <v>78</v>
      </c>
    </row>
    <row r="4" spans="1:14" x14ac:dyDescent="0.25">
      <c r="A4" s="58">
        <v>3</v>
      </c>
      <c r="B4" s="58">
        <v>891206</v>
      </c>
      <c r="C4" s="59">
        <v>42372</v>
      </c>
      <c r="D4" s="59">
        <v>42403</v>
      </c>
      <c r="E4" s="58" t="s">
        <v>20</v>
      </c>
      <c r="G4" s="58">
        <v>1</v>
      </c>
      <c r="H4" s="60">
        <v>1000</v>
      </c>
      <c r="J4" s="60" t="s">
        <v>18</v>
      </c>
      <c r="K4" s="58" t="s">
        <v>5</v>
      </c>
      <c r="M4" s="58" t="s">
        <v>24</v>
      </c>
      <c r="N4" s="58">
        <v>79</v>
      </c>
    </row>
    <row r="5" spans="1:14" x14ac:dyDescent="0.25">
      <c r="A5" s="58">
        <v>4</v>
      </c>
      <c r="B5" s="58">
        <v>891207</v>
      </c>
      <c r="C5" s="59">
        <v>42373</v>
      </c>
      <c r="D5" s="59">
        <v>42404</v>
      </c>
      <c r="E5" s="58" t="s">
        <v>21</v>
      </c>
      <c r="G5" s="58">
        <v>1</v>
      </c>
      <c r="H5" s="60">
        <v>1000</v>
      </c>
      <c r="J5" s="60" t="s">
        <v>18</v>
      </c>
      <c r="K5" s="58" t="s">
        <v>5</v>
      </c>
      <c r="M5" s="58" t="s">
        <v>25</v>
      </c>
      <c r="N5" s="58">
        <v>80</v>
      </c>
    </row>
    <row r="6" spans="1:14" x14ac:dyDescent="0.25">
      <c r="A6" s="58">
        <v>5</v>
      </c>
    </row>
    <row r="7" spans="1:14" x14ac:dyDescent="0.25">
      <c r="A7" s="58">
        <v>6</v>
      </c>
    </row>
    <row r="8" spans="1:14" x14ac:dyDescent="0.25">
      <c r="A8" s="58">
        <v>7</v>
      </c>
    </row>
    <row r="9" spans="1:14" x14ac:dyDescent="0.25">
      <c r="A9" s="58">
        <v>8</v>
      </c>
    </row>
    <row r="10" spans="1:14" x14ac:dyDescent="0.25">
      <c r="A10" s="58">
        <v>9</v>
      </c>
    </row>
    <row r="11" spans="1:14" x14ac:dyDescent="0.25">
      <c r="A11" s="58">
        <v>10</v>
      </c>
    </row>
    <row r="12" spans="1:14" x14ac:dyDescent="0.25">
      <c r="A12" s="58">
        <v>11</v>
      </c>
    </row>
    <row r="13" spans="1:14" x14ac:dyDescent="0.25">
      <c r="A13" s="58">
        <v>12</v>
      </c>
    </row>
    <row r="14" spans="1:14" x14ac:dyDescent="0.25">
      <c r="A14" s="58">
        <v>13</v>
      </c>
    </row>
    <row r="15" spans="1:14" x14ac:dyDescent="0.25">
      <c r="A15" s="58">
        <v>14</v>
      </c>
    </row>
    <row r="16" spans="1:14" x14ac:dyDescent="0.25">
      <c r="A16" s="58">
        <v>15</v>
      </c>
    </row>
    <row r="17" spans="1:1" x14ac:dyDescent="0.25">
      <c r="A17" s="58">
        <v>16</v>
      </c>
    </row>
    <row r="18" spans="1:1" x14ac:dyDescent="0.25">
      <c r="A18" s="58">
        <v>17</v>
      </c>
    </row>
    <row r="19" spans="1:1" x14ac:dyDescent="0.25">
      <c r="A19" s="58">
        <v>18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Лист1 (2)</vt:lpstr>
      <vt:lpstr>№_заказа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2016-06-05T19:56:27Z</dcterms:modified>
</cp:coreProperties>
</file>