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0" yWindow="0" windowWidth="13740" windowHeight="8415"/>
  </bookViews>
  <sheets>
    <sheet name="кс-2 май" sheetId="1" r:id="rId1"/>
  </sheets>
  <externalReferences>
    <externalReference r:id="rId2"/>
    <externalReference r:id="rId3"/>
  </externalReferences>
  <definedNames>
    <definedName name="Excel_BuiltIn_Print_Titles_1" localSheetId="0">#REF!</definedName>
    <definedName name="Excel_BuiltIn_Print_Titles_1">#REF!</definedName>
    <definedName name="Глава6" localSheetId="0">'[1]Сопоставительная таблица измен'!#REF!</definedName>
    <definedName name="Глава6">'[1]Сопоставительная таблица измен'!#REF!</definedName>
    <definedName name="Глава7" localSheetId="0">'[1]Сопоставительная таблица измен'!#REF!</definedName>
    <definedName name="Глава7">'[1]Сопоставительная таблица измен'!#REF!</definedName>
    <definedName name="город" localSheetId="0">#REF!</definedName>
    <definedName name="город">#REF!</definedName>
    <definedName name="_xlnm.Print_Titles" localSheetId="0">'кс-2 май'!#REF!</definedName>
    <definedName name="ИтогоГлава6" localSheetId="0">'[1]Сопоставительная таблица измен'!#REF!</definedName>
    <definedName name="ИтогоГлава6">'[1]Сопоставительная таблица измен'!#REF!</definedName>
    <definedName name="ИтогоГлава7" localSheetId="0">'[1]Сопоставительная таблица измен'!#REF!</definedName>
    <definedName name="ИтогоГлава7">'[1]Сопоставительная таблица измен'!#REF!</definedName>
    <definedName name="Код" localSheetId="0">#REF!</definedName>
    <definedName name="Код">#REF!</definedName>
    <definedName name="Конф" localSheetId="0">#REF!</definedName>
    <definedName name="Конф">#REF!</definedName>
    <definedName name="конфл" localSheetId="0">#REF!</definedName>
    <definedName name="конфл">#REF!</definedName>
    <definedName name="конфл2" localSheetId="0">#REF!</definedName>
    <definedName name="конфл2">#REF!</definedName>
    <definedName name="ЛСЦены" localSheetId="0">#REF!</definedName>
    <definedName name="ЛСЦены">#REF!</definedName>
    <definedName name="Назв_см" localSheetId="0">#REF!</definedName>
    <definedName name="Назв_см">#REF!</definedName>
    <definedName name="нач_стр_кс6">'[2]Шаблон КС-6'!$6:$6</definedName>
    <definedName name="Номер" localSheetId="0">#REF!</definedName>
    <definedName name="Номер">#REF!</definedName>
    <definedName name="_xlnm.Print_Area" localSheetId="0">'кс-2 май'!$A$1:$H$59</definedName>
    <definedName name="Отч" localSheetId="0">#REF!</definedName>
    <definedName name="Отч">#REF!</definedName>
    <definedName name="скидка" localSheetId="0">#REF!</definedName>
    <definedName name="скидка">#REF!</definedName>
    <definedName name="См_стоим" localSheetId="0">#REF!</definedName>
    <definedName name="См_стоим">#REF!</definedName>
    <definedName name="Цены" localSheetId="0">#REF!</definedName>
    <definedName name="Цены">#REF!</definedName>
    <definedName name="ыы" localSheetId="0">#REF!</definedName>
    <definedName name="ыы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A34" i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</calcChain>
</file>

<file path=xl/sharedStrings.xml><?xml version="1.0" encoding="utf-8"?>
<sst xmlns="http://schemas.openxmlformats.org/spreadsheetml/2006/main" count="119" uniqueCount="65">
  <si>
    <t/>
  </si>
  <si>
    <t xml:space="preserve">Бурение скважин диаметром 350 мм (диам. 360 мм) вращательным (роторным) способом в грунтах и породах группы 2 {Т.Ч.1.4.1.1 ТОЗ=0.80, ММ=0.90} </t>
  </si>
  <si>
    <t>ГЭСН 5-1-54-2
нк.=121.00%
пр.=69.00%</t>
  </si>
  <si>
    <t xml:space="preserve">  1 м скважины</t>
  </si>
  <si>
    <t xml:space="preserve">Долото трехшарошечное III 393,7 С-ЦВ </t>
  </si>
  <si>
    <t>3.38.8.3
-
109-9031-45</t>
  </si>
  <si>
    <t xml:space="preserve"> шт.</t>
  </si>
  <si>
    <t xml:space="preserve">Бурение скважин диаметром 250 мм (140 мм) вращательным (роторным) способом в грунтах и породах группы 4 {Т.Ч.1.4.1.1 ТОЗ=0.80, ММ=0.90} </t>
  </si>
  <si>
    <t>ГЭСН 5-1-52-4
нк.=121.00%
пр.=69.00%</t>
  </si>
  <si>
    <t>Долото трехшарошечное III 132 С-ЦВ-2 *{прим.}</t>
  </si>
  <si>
    <t>3.38.8.23
-
109-0018-19</t>
  </si>
  <si>
    <t xml:space="preserve">Бурение скважин диаметром 450 мм (420 мм) вращательным (роторным) способом в грунтах и породах группы 2 {Т.Ч.1.4.1.1 ТОЗ=0.80, ММ=0.90} </t>
  </si>
  <si>
    <t>ГЭСН 5-1-55-2
нк.=121.00%
пр.=69.00%</t>
  </si>
  <si>
    <t xml:space="preserve">Долото трехшарошечное III 490,0 С-ЦВ-Д63 </t>
  </si>
  <si>
    <t>3.38.8.4
-
109-9031-13</t>
  </si>
  <si>
    <t>Бурение скважин диаметром 250 мм (200 мм) вращательным (роторным) способом в грунтах и породах группы 4 {Т.Ч.1.4.1.1 ТОЗ=0.80, ММ=0.90}</t>
  </si>
  <si>
    <t>Долото трехшарошечное III 190,5 Т-ЦВ</t>
  </si>
  <si>
    <t>3.38.8.15
-
109-0026-03</t>
  </si>
  <si>
    <t>Погружение дизель-молотом копровой установки на базе трактора стальных свай шпунтового ряда массой 1 м до 50 кг, длиной свыше 8 м в грунты группы 1</t>
  </si>
  <si>
    <t>ГЭСН 5-1-11-3
нк.=121.00%
пр.=69.00%</t>
  </si>
  <si>
    <t xml:space="preserve"> 1 т свай</t>
  </si>
  <si>
    <t>Заполнение полости сваи бетоном (заполнение цементно-песчаным раствором)</t>
  </si>
  <si>
    <t>ГЭСН 5-1-9-1
нк.=121.00%
пр.=69.00%</t>
  </si>
  <si>
    <t xml:space="preserve">  1 м3 бетона полости</t>
  </si>
  <si>
    <t>Раствор цементно-песчаный 1:5 *{прим.}</t>
  </si>
  <si>
    <t>3.3.2.18</t>
  </si>
  <si>
    <t xml:space="preserve"> м3</t>
  </si>
  <si>
    <t>Трубы для свай ГОСТ 8732-78 из стали 09Г2С 159Х8 мм</t>
  </si>
  <si>
    <t>3.38.17.3
-
103-0459-С1</t>
  </si>
  <si>
    <t xml:space="preserve">  т</t>
  </si>
  <si>
    <t>Трубы для свай ГОСТ 8732-78 из стали 09Г2С 219Х8 мм</t>
  </si>
  <si>
    <t>3.38.17.2
-
103-0471-С1</t>
  </si>
  <si>
    <t>Разработка грунта с перемещением до 10 м бульдозерами мощностью 132 кВт (180 л.с.), группа грунтов 2 (сбор грунта после бурения)</t>
  </si>
  <si>
    <t>ГЭСН 1-1-32-2
нк.=85.00%
пр.=43.00%</t>
  </si>
  <si>
    <t xml:space="preserve">  1000 м3 грунта</t>
  </si>
  <si>
    <t>Монтаж люлек, этажерок сушил и других деталей из сортовой стали (монтаж арматурных стержней)</t>
  </si>
  <si>
    <t>ГЭСН 9-6-24-12
нк.=80.00%
пр.=73.00%</t>
  </si>
  <si>
    <t xml:space="preserve">  1 т конструкций</t>
  </si>
  <si>
    <t>Горячекатаная арматурная сталь гладкая класса А-I, диаметром 20-22 мм</t>
  </si>
  <si>
    <t>3.33.19.13
204-0007</t>
  </si>
  <si>
    <t xml:space="preserve"> т</t>
  </si>
  <si>
    <t>Монтаж рекуператоров, экранов, коробок, загрузочных и разгрузочных камер вращающихся печей и сушил из листовой стали (Монтаж м.к. листовых накладок)</t>
  </si>
  <si>
    <t>ГЭСН 9-6-24-5
нк.=80.00%
пр.=73.00%</t>
  </si>
  <si>
    <t>Отдельные конструктивные элементы зданий и сооружений с преобладанием толстолистовой стали, средняя масса сборочной единицы до 0.5 т</t>
  </si>
  <si>
    <t>3.38.5.27
-
201-0768</t>
  </si>
  <si>
    <t>Сварка обсадных труб наружным диаметром до 219 мм</t>
  </si>
  <si>
    <t>ГЭСН 4-2-6-2
нк.=99.00%
пр.=44.00%</t>
  </si>
  <si>
    <t xml:space="preserve">  1 сварка</t>
  </si>
  <si>
    <t xml:space="preserve">БУРОЗАБИВНОЙ СПОСОБ ПОГРУЖЕНИЯ СВАЙ </t>
  </si>
  <si>
    <t xml:space="preserve">Бурение скважин диаметром 350 мм (360 мм) вращательным (роторным) способом в грунтах и породах группы 2 {Т.Ч.1.4.1.2 ТОЗ=0.80, ММ=0.90} </t>
  </si>
  <si>
    <t>Бурение скважин диаметром 250 мм (140 мм) вращательным (роторным) способом в грунтах и породах группы 4 {Т.Ч.1.4.1.2 ТОЗ=0.80, ММ=0.90}</t>
  </si>
  <si>
    <t xml:space="preserve">Долото трехшарошечное III 132 С-ЦВ-2 *{прим.} </t>
  </si>
  <si>
    <t>Бурение скважин диаметром 250 мм (140 мм) вращательным (роторным) способом в грунтах и породах группы 5 {Т.Ч.1.4.1.2 ТОЗ=0.80, ММ=0.90}</t>
  </si>
  <si>
    <t>ГЭСН 5-1-52-5
нк.=121.00%
пр.=69.00%</t>
  </si>
  <si>
    <t>Бурение скважин диаметром 450 мм (420 мм) вращательным (роторным) способом в грунтах и породах группы 2 {Т.Ч.1.4.1.2 ТОЗ=0.80, ММ=0.90}</t>
  </si>
  <si>
    <t>Долото трехшарошечное III 490,0 С-ЦВ-Д63</t>
  </si>
  <si>
    <t>Бурение скважин диаметром 250 мм (200 мм) вращательным (роторным) способом в грунтах и породах группы 4 {Т.Ч.1.4.1.2 ТОЗ=0.80, ММ=0.90}</t>
  </si>
  <si>
    <t>Бурение скважин диаметром 250 мм (200 мм) вращательным (роторным) способом в грунтах и породах группы 5 {Т.Ч.1.4.1.2 ТОЗ=0.80, ММ=0.90}</t>
  </si>
  <si>
    <t xml:space="preserve">  1 т свай</t>
  </si>
  <si>
    <t xml:space="preserve"> 1 м3 бетона полости</t>
  </si>
  <si>
    <t>м3</t>
  </si>
  <si>
    <t>т</t>
  </si>
  <si>
    <t xml:space="preserve"> 1000 м3 грунта</t>
  </si>
  <si>
    <t xml:space="preserve"> 1 т конструкций</t>
  </si>
  <si>
    <t xml:space="preserve">Горячекатаная арматурная сталь гладкая класса А-I, диаметром 20-22 мм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</si>
</sst>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8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0"/>
      <name val="Times New Roman Cyr"/>
      <family val="1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2">
    <xf numFmtId="0" fontId="0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43" fontId="12" fillId="0" borderId="0" applyFont="0" applyFill="0" applyBorder="0" applyAlignment="0" applyProtection="0"/>
    <xf numFmtId="0" fontId="4" fillId="0" borderId="0"/>
    <xf numFmtId="0" fontId="1" fillId="0" borderId="0"/>
  </cellStyleXfs>
  <cellXfs count="74">
    <xf numFmtId="0" fontId="0" fillId="0" borderId="0" xfId="0"/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right" vertical="top"/>
    </xf>
    <xf numFmtId="0" fontId="3" fillId="0" borderId="0" xfId="0" applyFont="1" applyFill="1"/>
    <xf numFmtId="0" fontId="1" fillId="0" borderId="0" xfId="0" applyFont="1" applyFill="1" applyAlignment="1">
      <alignment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 wrapText="1"/>
    </xf>
    <xf numFmtId="0" fontId="1" fillId="0" borderId="0" xfId="1" applyFont="1" applyFill="1" applyAlignment="1">
      <alignment horizontal="left" vertical="top" wrapText="1"/>
    </xf>
    <xf numFmtId="0" fontId="1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top"/>
    </xf>
    <xf numFmtId="0" fontId="1" fillId="0" borderId="0" xfId="1" applyFont="1" applyFill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Font="1" applyFill="1" applyAlignment="1">
      <alignment horizontal="left" wrapText="1"/>
    </xf>
    <xf numFmtId="0" fontId="2" fillId="0" borderId="2" xfId="1" applyFont="1" applyFill="1" applyBorder="1" applyAlignment="1">
      <alignment vertical="top"/>
    </xf>
    <xf numFmtId="0" fontId="2" fillId="0" borderId="0" xfId="1" applyFont="1" applyFill="1" applyBorder="1" applyAlignment="1">
      <alignment horizontal="left" vertical="top" wrapText="1"/>
    </xf>
    <xf numFmtId="0" fontId="1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1" applyFont="1" applyFill="1" applyBorder="1" applyAlignment="1">
      <alignment vertical="top"/>
    </xf>
    <xf numFmtId="0" fontId="1" fillId="0" borderId="4" xfId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top"/>
    </xf>
    <xf numFmtId="0" fontId="1" fillId="0" borderId="0" xfId="2" applyFont="1" applyFill="1" applyBorder="1" applyAlignment="1">
      <alignment horizontal="center" vertical="top"/>
    </xf>
    <xf numFmtId="0" fontId="1" fillId="0" borderId="0" xfId="2" applyFont="1" applyFill="1" applyAlignment="1">
      <alignment vertical="top" wrapText="1"/>
    </xf>
    <xf numFmtId="0" fontId="8" fillId="0" borderId="0" xfId="2" applyFont="1" applyFill="1"/>
    <xf numFmtId="0" fontId="1" fillId="0" borderId="0" xfId="0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right" vertical="top"/>
    </xf>
    <xf numFmtId="0" fontId="1" fillId="0" borderId="0" xfId="1" applyFont="1" applyFill="1" applyAlignment="1">
      <alignment horizontal="center" vertical="top" wrapText="1"/>
    </xf>
    <xf numFmtId="0" fontId="1" fillId="0" borderId="0" xfId="1" applyFont="1" applyFill="1" applyAlignment="1">
      <alignment horizontal="center" vertical="top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164" fontId="11" fillId="0" borderId="0" xfId="4" applyNumberFormat="1" applyFont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10" fillId="0" borderId="0" xfId="4" applyFont="1" applyAlignment="1">
      <alignment vertical="center"/>
    </xf>
    <xf numFmtId="164" fontId="10" fillId="0" borderId="0" xfId="4" applyNumberFormat="1" applyFont="1" applyAlignment="1">
      <alignment horizontal="left" vertical="center" wrapText="1"/>
    </xf>
    <xf numFmtId="3" fontId="9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top"/>
    </xf>
    <xf numFmtId="0" fontId="1" fillId="0" borderId="6" xfId="1" applyFont="1" applyFill="1" applyBorder="1" applyAlignment="1">
      <alignment horizontal="center" vertical="top"/>
    </xf>
    <xf numFmtId="0" fontId="1" fillId="0" borderId="0" xfId="1" applyFont="1" applyFill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0" fontId="1" fillId="0" borderId="0" xfId="1" applyFont="1" applyFill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top" wrapText="1"/>
    </xf>
    <xf numFmtId="0" fontId="1" fillId="0" borderId="6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</cellXfs>
  <cellStyles count="12">
    <cellStyle name="Обычный" xfId="0" builtinId="0"/>
    <cellStyle name="Обычный 10" xfId="8"/>
    <cellStyle name="Обычный 10 2" xfId="10"/>
    <cellStyle name="Обычный 14" xfId="2"/>
    <cellStyle name="Обычный 2 10 2 4" xfId="6"/>
    <cellStyle name="Обычный 2 2 2" xfId="5"/>
    <cellStyle name="Обычный 2 3 2 10" xfId="7"/>
    <cellStyle name="Обычный 4 3 2 2" xfId="3"/>
    <cellStyle name="Обычный 7 18" xfId="4"/>
    <cellStyle name="Обычный 7 18 2" xfId="11"/>
    <cellStyle name="Обычный_Ф КС2 Июнь КС-4.xls" xfId="1"/>
    <cellStyle name="Финансовый 3 17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8011\&#1055;&#1056;&#1054;&#1045;&#1050;&#1058;%20&#1050;&#1054;&#1056;&#1056;&#1045;&#1050;&#1058;&#1048;&#1056;&#1054;&#1042;&#1050;&#1040;%20&#1085;&#1072;%2015.04.2010\&#1058;&#1086;&#1084;%2011.1%20&#1048;&#1079;&#1084;.3%20(&#1047;&#1072;&#1084;.)\&#1058;&#1086;&#1084;%2011.1%20&#1048;&#1079;&#1084;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u210.LPU/Desktop/&#1055;&#1088;&#1077;&#1086;&#1073;&#1088;&#1072;&#1079;&#1086;&#1074;&#1072;&#1085;&#1080;&#1077;%20&#1089;&#1084;&#1077;&#1090;!!!/&#1057;&#1082;&#1088;&#1080;&#1087;&#1090;%20&#1050;&#1057;-4%20&#1042;&#1086;&#1088;&#1082;&#1091;&#1090;&#1080;&#1085;&#1089;&#1082;&#1072;&#1103;%20&#1050;&#1062;-2/&#1057;&#1082;&#1088;&#1080;&#1087;&#1090;%20&#1076;&#1083;&#1103;%20&#1059;&#1089;&#1080;&#1085;&#1089;&#1082;&#1086;&#1081;%20(15&#1075;&#1088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ложка"/>
      <sheetName val="Титульный лист"/>
      <sheetName val="Содержание"/>
      <sheetName val="Состав проекта"/>
      <sheetName val="Пояснительная записка"/>
      <sheetName val="Показатели единичной стоимости"/>
      <sheetName val="Сводный сметный расчет стоимос"/>
      <sheetName val="Первоначальная расчистка от сн"/>
      <sheetName val="Затраты на техническую инвента"/>
      <sheetName val="Плата за выбросы загрязняющих "/>
      <sheetName val="Пусконаладочные работы вхолост"/>
      <sheetName val="Осуществление работ вахтовым м"/>
      <sheetName val="Перевозка рабочих, проживающих"/>
      <sheetName val="Проведение специальных меропри"/>
      <sheetName val="Перебазирование строительно-мо"/>
      <sheetName val="Плата за размещение отходов"/>
      <sheetName val="Плата за неорганизованный сбро"/>
      <sheetName val="Плата за пользование поверхнос"/>
      <sheetName val="Сводная смета на ПИР в ценах н"/>
      <sheetName val="сводка  01.01.2001г."/>
      <sheetName val="Экспертиза проекта"/>
      <sheetName val="Оборудование не требующее монт"/>
      <sheetName val="Затраты за счет средств эксплу"/>
      <sheetName val="Сводная выборка ресурсов"/>
      <sheetName val="9-1-1  5516951"/>
      <sheetName val="9-1-2  5516952"/>
      <sheetName val="9-1-3  5516953"/>
      <sheetName val="9-1-4  5516954"/>
      <sheetName val="9-1-5  5516955"/>
      <sheetName val="9-1-6  5516956"/>
      <sheetName val="9-1-7  5516957"/>
      <sheetName val="9-1-8  5516958"/>
      <sheetName val="9-1-9  5516959"/>
      <sheetName val="9-1-10  5516960"/>
      <sheetName val="9-1-11  5516961"/>
      <sheetName val="9-1-12  5516962"/>
      <sheetName val="9-1-13  5516963"/>
      <sheetName val="9-1-14  5516964"/>
      <sheetName val="9-1-15  5516965"/>
      <sheetName val="9-1-16  3703073"/>
      <sheetName val="9-1-17  3703074"/>
      <sheetName val="9-1-18  3703075"/>
      <sheetName val="9-1-19  3703076"/>
      <sheetName val="9-1-20  3703077"/>
      <sheetName val="9-1-21  5516966"/>
      <sheetName val="9-1-22  5516967"/>
      <sheetName val="9-1-23  5516968"/>
      <sheetName val="9-1-24  5516969"/>
      <sheetName val="9-1-25  5516971"/>
      <sheetName val="9-1-26  5516970"/>
      <sheetName val="9-1-27  5516972"/>
      <sheetName val="9-1-28  5516973"/>
      <sheetName val="9-1-29  5516974"/>
      <sheetName val="9-1-30  5516975"/>
      <sheetName val="9-1-31  5516976"/>
      <sheetName val="9-1-32  5516977"/>
      <sheetName val="9-1-33  5516978"/>
      <sheetName val="9-1-34  5516979"/>
      <sheetName val="9-1-35  5516980"/>
      <sheetName val="9-1-36  5516981"/>
      <sheetName val="9-1-37  5516982"/>
      <sheetName val="9-1-38  5516983"/>
      <sheetName val="9-1-39  7015662"/>
      <sheetName val="9-1-40  5516984"/>
      <sheetName val="9-1-41  5516985"/>
      <sheetName val="9-1-42  5516986"/>
      <sheetName val="9-1-43  5516987"/>
      <sheetName val="9-1-44  5516988"/>
      <sheetName val="9-1-45  5516989"/>
      <sheetName val="9-1-46  1403872"/>
      <sheetName val="9-1-47  1403873"/>
      <sheetName val="9-1-48  1304750"/>
      <sheetName val="9-1-49  1304751"/>
      <sheetName val="9-1-50  5516990"/>
      <sheetName val="9-2-1  1403874"/>
      <sheetName val="15-1-1  1403875"/>
      <sheetName val="15-1-2  1403876"/>
      <sheetName val="15-1-3  1403877"/>
      <sheetName val="15-1-4  1505100"/>
      <sheetName val="15-2-1  1903480"/>
      <sheetName val="Письмо ООО Газпром добыча Ямбу"/>
      <sheetName val="Письмо УОМ ООО Газпром добыча "/>
      <sheetName val="Лист2"/>
      <sheetName val="Письмо ОАО Газпром от 20.01.20"/>
      <sheetName val="Письмо ОАО Газпром от 30.08.20"/>
      <sheetName val="Лист2 (2)"/>
      <sheetName val="Расчет количества дней со скор"/>
      <sheetName val="Сопоставительная таблица измен"/>
      <sheetName val="Перечень сметной документа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Шаблон ВВР"/>
      <sheetName val="Шаблон КС-2"/>
      <sheetName val="Шаблон КС-6"/>
      <sheetName val="Титул КС-6"/>
    </sheetNames>
    <sheetDataSet>
      <sheetData sheetId="0" refreshError="1"/>
      <sheetData sheetId="1" refreshError="1"/>
      <sheetData sheetId="2" refreshError="1"/>
      <sheetData sheetId="3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  <cell r="Y6">
            <v>25</v>
          </cell>
          <cell r="Z6">
            <v>26</v>
          </cell>
          <cell r="AA6">
            <v>27</v>
          </cell>
          <cell r="AB6">
            <v>28</v>
          </cell>
          <cell r="AC6">
            <v>29</v>
          </cell>
          <cell r="AD6">
            <v>30</v>
          </cell>
          <cell r="AE6">
            <v>31</v>
          </cell>
          <cell r="AF6">
            <v>32</v>
          </cell>
          <cell r="AG6">
            <v>33</v>
          </cell>
          <cell r="AH6">
            <v>34</v>
          </cell>
          <cell r="AI6">
            <v>35</v>
          </cell>
          <cell r="AJ6">
            <v>36</v>
          </cell>
          <cell r="AK6">
            <v>37</v>
          </cell>
          <cell r="AL6">
            <v>38</v>
          </cell>
          <cell r="AM6">
            <v>39</v>
          </cell>
          <cell r="AN6">
            <v>40</v>
          </cell>
          <cell r="AO6">
            <v>41</v>
          </cell>
          <cell r="AP6">
            <v>42</v>
          </cell>
          <cell r="AQ6">
            <v>43</v>
          </cell>
          <cell r="AR6">
            <v>44</v>
          </cell>
          <cell r="AS6">
            <v>45</v>
          </cell>
          <cell r="AT6">
            <v>46</v>
          </cell>
          <cell r="AU6">
            <v>47</v>
          </cell>
          <cell r="AV6">
            <v>48</v>
          </cell>
          <cell r="AW6">
            <v>49</v>
          </cell>
          <cell r="AX6">
            <v>50</v>
          </cell>
          <cell r="AY6">
            <v>51</v>
          </cell>
          <cell r="AZ6">
            <v>52</v>
          </cell>
          <cell r="BA6">
            <v>53</v>
          </cell>
          <cell r="BB6">
            <v>54</v>
          </cell>
          <cell r="BC6">
            <v>55</v>
          </cell>
          <cell r="BD6">
            <v>56</v>
          </cell>
          <cell r="BE6">
            <v>57</v>
          </cell>
          <cell r="BF6">
            <v>58</v>
          </cell>
          <cell r="BG6">
            <v>59</v>
          </cell>
          <cell r="BH6">
            <v>60</v>
          </cell>
          <cell r="BI6">
            <v>61</v>
          </cell>
          <cell r="BJ6">
            <v>62</v>
          </cell>
          <cell r="BK6">
            <v>63</v>
          </cell>
          <cell r="BL6">
            <v>64</v>
          </cell>
          <cell r="BM6">
            <v>65</v>
          </cell>
          <cell r="BN6">
            <v>66</v>
          </cell>
          <cell r="BO6">
            <v>67</v>
          </cell>
          <cell r="BP6">
            <v>68</v>
          </cell>
          <cell r="BQ6">
            <v>69</v>
          </cell>
          <cell r="BR6">
            <v>70</v>
          </cell>
          <cell r="BS6">
            <v>71</v>
          </cell>
          <cell r="BT6">
            <v>72</v>
          </cell>
          <cell r="BU6">
            <v>73</v>
          </cell>
          <cell r="BV6">
            <v>74</v>
          </cell>
          <cell r="BW6">
            <v>75</v>
          </cell>
          <cell r="BX6">
            <v>76</v>
          </cell>
          <cell r="BY6">
            <v>77</v>
          </cell>
          <cell r="BZ6">
            <v>78</v>
          </cell>
          <cell r="CA6">
            <v>79</v>
          </cell>
          <cell r="CB6">
            <v>80</v>
          </cell>
          <cell r="CC6">
            <v>81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59"/>
  <sheetViews>
    <sheetView tabSelected="1" zoomScaleNormal="100" zoomScaleSheetLayoutView="100" workbookViewId="0">
      <selection activeCell="A8" sqref="A8:B8"/>
    </sheetView>
  </sheetViews>
  <sheetFormatPr defaultColWidth="9.28515625" defaultRowHeight="15" x14ac:dyDescent="0.25"/>
  <cols>
    <col min="1" max="1" width="6.7109375" customWidth="1"/>
    <col min="2" max="2" width="8.28515625" customWidth="1"/>
    <col min="3" max="3" width="42.42578125" customWidth="1"/>
    <col min="4" max="4" width="14" customWidth="1"/>
    <col min="5" max="5" width="12.28515625" customWidth="1"/>
    <col min="6" max="6" width="12" customWidth="1"/>
    <col min="7" max="8" width="13.140625" customWidth="1"/>
    <col min="9" max="9" width="9.7109375" customWidth="1"/>
  </cols>
  <sheetData>
    <row r="1" spans="1:219" s="7" customFormat="1" ht="7.5" customHeight="1" x14ac:dyDescent="0.2">
      <c r="A1" s="1"/>
      <c r="B1" s="2"/>
      <c r="C1" s="3"/>
      <c r="D1" s="3"/>
      <c r="E1" s="4"/>
      <c r="F1" s="5"/>
      <c r="G1" s="73"/>
      <c r="H1" s="73"/>
    </row>
    <row r="2" spans="1:219" s="7" customFormat="1" ht="7.5" customHeight="1" x14ac:dyDescent="0.2">
      <c r="A2" s="1"/>
      <c r="B2" s="1"/>
      <c r="C2" s="8"/>
      <c r="D2" s="8"/>
      <c r="E2" s="1"/>
      <c r="F2" s="9"/>
      <c r="G2" s="10"/>
      <c r="H2" s="11"/>
    </row>
    <row r="3" spans="1:219" s="7" customFormat="1" ht="7.5" customHeight="1" x14ac:dyDescent="0.2">
      <c r="A3" s="1"/>
      <c r="B3" s="1"/>
      <c r="C3" s="8"/>
      <c r="D3" s="8"/>
      <c r="E3" s="1"/>
      <c r="F3" s="9"/>
      <c r="G3" s="12"/>
      <c r="H3" s="13"/>
    </row>
    <row r="4" spans="1:219" s="7" customFormat="1" ht="7.5" customHeight="1" x14ac:dyDescent="0.2">
      <c r="A4" s="66"/>
      <c r="B4" s="66"/>
      <c r="C4" s="67"/>
      <c r="D4" s="67"/>
      <c r="E4" s="67"/>
      <c r="F4" s="67"/>
      <c r="G4" s="14"/>
      <c r="H4" s="14"/>
    </row>
    <row r="5" spans="1:219" s="7" customFormat="1" ht="7.5" customHeight="1" x14ac:dyDescent="0.2">
      <c r="A5" s="15"/>
      <c r="B5" s="15"/>
      <c r="C5" s="72"/>
      <c r="D5" s="72"/>
      <c r="E5" s="72"/>
      <c r="F5" s="72"/>
      <c r="G5" s="16"/>
      <c r="H5" s="13"/>
    </row>
    <row r="6" spans="1:219" s="7" customFormat="1" ht="7.5" customHeight="1" x14ac:dyDescent="0.2">
      <c r="A6" s="66"/>
      <c r="B6" s="66"/>
      <c r="C6" s="67"/>
      <c r="D6" s="67"/>
      <c r="E6" s="67"/>
      <c r="F6" s="67"/>
      <c r="G6" s="17"/>
      <c r="H6" s="17"/>
    </row>
    <row r="7" spans="1:219" s="7" customFormat="1" ht="7.5" customHeight="1" x14ac:dyDescent="0.2">
      <c r="A7" s="66"/>
      <c r="B7" s="66"/>
      <c r="C7" s="72"/>
      <c r="D7" s="72"/>
      <c r="E7" s="72"/>
      <c r="F7" s="72"/>
      <c r="G7" s="18"/>
      <c r="H7" s="19"/>
    </row>
    <row r="8" spans="1:219" s="7" customFormat="1" ht="7.5" customHeight="1" x14ac:dyDescent="0.2">
      <c r="A8" s="66"/>
      <c r="B8" s="66"/>
      <c r="C8" s="67"/>
      <c r="D8" s="67"/>
      <c r="E8" s="67"/>
      <c r="F8" s="67"/>
      <c r="G8" s="14"/>
      <c r="H8" s="14"/>
    </row>
    <row r="9" spans="1:219" s="7" customFormat="1" ht="7.5" customHeight="1" x14ac:dyDescent="0.2">
      <c r="A9" s="66"/>
      <c r="B9" s="66"/>
      <c r="C9" s="72"/>
      <c r="D9" s="72"/>
      <c r="E9" s="72"/>
      <c r="F9" s="72"/>
      <c r="G9" s="16"/>
      <c r="H9" s="20"/>
    </row>
    <row r="10" spans="1:219" s="7" customFormat="1" ht="7.5" customHeight="1" x14ac:dyDescent="0.2">
      <c r="A10" s="66"/>
      <c r="B10" s="66"/>
      <c r="C10" s="67"/>
      <c r="D10" s="67"/>
      <c r="E10" s="67"/>
      <c r="F10" s="67"/>
      <c r="G10" s="14"/>
      <c r="H10" s="14"/>
    </row>
    <row r="11" spans="1:219" s="7" customFormat="1" ht="7.5" customHeight="1" x14ac:dyDescent="0.2">
      <c r="A11" s="21"/>
      <c r="B11" s="21"/>
      <c r="C11" s="22"/>
      <c r="D11" s="22"/>
      <c r="E11" s="23"/>
      <c r="F11" s="24"/>
      <c r="G11" s="25"/>
      <c r="H11" s="26"/>
    </row>
    <row r="12" spans="1:219" s="7" customFormat="1" ht="7.5" customHeight="1" x14ac:dyDescent="0.2">
      <c r="A12" s="66"/>
      <c r="B12" s="66"/>
      <c r="C12" s="14"/>
      <c r="D12" s="14"/>
      <c r="E12" s="14"/>
      <c r="F12" s="27"/>
      <c r="G12" s="14"/>
      <c r="H12" s="14"/>
    </row>
    <row r="13" spans="1:219" s="7" customFormat="1" ht="7.5" customHeight="1" x14ac:dyDescent="0.2">
      <c r="A13" s="28"/>
      <c r="B13" s="28"/>
      <c r="C13" s="29"/>
      <c r="D13" s="30"/>
      <c r="E13" s="12"/>
      <c r="F13" s="31"/>
      <c r="G13" s="12"/>
      <c r="H13" s="13"/>
    </row>
    <row r="14" spans="1:219" s="7" customFormat="1" ht="7.5" customHeight="1" x14ac:dyDescent="0.2">
      <c r="A14" s="32"/>
      <c r="B14" s="32"/>
      <c r="C14" s="33"/>
      <c r="D14" s="68"/>
      <c r="E14" s="69"/>
      <c r="F14" s="34"/>
      <c r="G14" s="70"/>
      <c r="H14" s="71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</row>
    <row r="15" spans="1:219" s="7" customFormat="1" ht="7.5" customHeight="1" x14ac:dyDescent="0.2">
      <c r="A15" s="36"/>
      <c r="B15" s="36"/>
      <c r="C15" s="33"/>
      <c r="D15" s="37"/>
      <c r="E15" s="38"/>
      <c r="F15" s="34"/>
      <c r="G15" s="64"/>
      <c r="H15" s="6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</row>
    <row r="16" spans="1:219" s="42" customFormat="1" ht="7.5" customHeight="1" x14ac:dyDescent="0.2">
      <c r="A16" s="39"/>
      <c r="B16" s="39"/>
      <c r="C16" s="40"/>
      <c r="D16" s="41"/>
      <c r="E16" s="12"/>
      <c r="F16" s="31"/>
      <c r="G16" s="63"/>
      <c r="H16" s="63"/>
    </row>
    <row r="17" spans="1:20" s="7" customFormat="1" ht="7.5" customHeight="1" x14ac:dyDescent="0.2">
      <c r="A17" s="32"/>
      <c r="B17" s="32"/>
      <c r="C17" s="43"/>
      <c r="D17" s="8"/>
      <c r="E17" s="12"/>
      <c r="F17" s="44"/>
      <c r="G17" s="12"/>
      <c r="H17" s="12"/>
    </row>
    <row r="18" spans="1:20" s="6" customFormat="1" ht="7.5" customHeight="1" x14ac:dyDescent="0.25">
      <c r="A18" s="45"/>
      <c r="B18" s="46"/>
      <c r="C18" s="16"/>
      <c r="D18" s="47"/>
      <c r="E18" s="47"/>
      <c r="F18" s="46"/>
      <c r="G18" s="64"/>
      <c r="H18" s="65"/>
    </row>
    <row r="19" spans="1:20" s="6" customFormat="1" ht="7.5" customHeight="1" x14ac:dyDescent="0.25">
      <c r="A19" s="45"/>
      <c r="B19" s="46"/>
      <c r="C19" s="16"/>
      <c r="D19" s="48"/>
      <c r="E19" s="48"/>
      <c r="F19" s="46"/>
      <c r="G19" s="34"/>
      <c r="H19" s="34"/>
    </row>
    <row r="20" spans="1:20" s="58" customFormat="1" ht="51" x14ac:dyDescent="0.25">
      <c r="A20" s="54">
        <v>1</v>
      </c>
      <c r="B20" s="55">
        <v>1</v>
      </c>
      <c r="C20" s="50" t="s">
        <v>1</v>
      </c>
      <c r="D20" s="54" t="s">
        <v>2</v>
      </c>
      <c r="E20" s="54" t="s">
        <v>3</v>
      </c>
      <c r="F20" s="54">
        <v>16</v>
      </c>
      <c r="G20" s="56">
        <v>943.95</v>
      </c>
      <c r="H20" s="57">
        <f>ROUND(F20*G20,0)</f>
        <v>15103</v>
      </c>
      <c r="T20" s="59"/>
    </row>
    <row r="21" spans="1:20" s="58" customFormat="1" ht="38.25" x14ac:dyDescent="0.25">
      <c r="A21" s="54">
        <v>2</v>
      </c>
      <c r="B21" s="55">
        <v>2</v>
      </c>
      <c r="C21" s="50" t="s">
        <v>4</v>
      </c>
      <c r="D21" s="54" t="s">
        <v>5</v>
      </c>
      <c r="E21" s="54" t="s">
        <v>6</v>
      </c>
      <c r="F21" s="54">
        <v>5.2200000000000003E-2</v>
      </c>
      <c r="G21" s="56">
        <v>56901.94</v>
      </c>
      <c r="H21" s="57">
        <f t="shared" ref="H21:H59" si="0">ROUND(F21*G21,0)</f>
        <v>2970</v>
      </c>
      <c r="T21" s="59"/>
    </row>
    <row r="22" spans="1:20" s="58" customFormat="1" ht="51" x14ac:dyDescent="0.25">
      <c r="A22" s="54">
        <v>3</v>
      </c>
      <c r="B22" s="55">
        <v>3</v>
      </c>
      <c r="C22" s="50" t="s">
        <v>7</v>
      </c>
      <c r="D22" s="54" t="s">
        <v>8</v>
      </c>
      <c r="E22" s="54" t="s">
        <v>3</v>
      </c>
      <c r="F22" s="54">
        <v>44</v>
      </c>
      <c r="G22" s="56">
        <v>2156.0700000000002</v>
      </c>
      <c r="H22" s="57">
        <f t="shared" si="0"/>
        <v>94867</v>
      </c>
      <c r="T22" s="59"/>
    </row>
    <row r="23" spans="1:20" s="58" customFormat="1" ht="38.25" x14ac:dyDescent="0.25">
      <c r="A23" s="54">
        <v>4</v>
      </c>
      <c r="B23" s="55">
        <v>4</v>
      </c>
      <c r="C23" s="50" t="s">
        <v>9</v>
      </c>
      <c r="D23" s="54" t="s">
        <v>10</v>
      </c>
      <c r="E23" s="54" t="s">
        <v>6</v>
      </c>
      <c r="F23" s="54">
        <v>0.44929999999999998</v>
      </c>
      <c r="G23" s="56">
        <v>9223.68</v>
      </c>
      <c r="H23" s="57">
        <f t="shared" si="0"/>
        <v>4144</v>
      </c>
      <c r="T23" s="59"/>
    </row>
    <row r="24" spans="1:20" s="58" customFormat="1" ht="51" x14ac:dyDescent="0.25">
      <c r="A24" s="54">
        <v>5</v>
      </c>
      <c r="B24" s="55">
        <v>5</v>
      </c>
      <c r="C24" s="50" t="s">
        <v>11</v>
      </c>
      <c r="D24" s="54" t="s">
        <v>12</v>
      </c>
      <c r="E24" s="54" t="s">
        <v>3</v>
      </c>
      <c r="F24" s="54">
        <v>88</v>
      </c>
      <c r="G24" s="56">
        <v>1155.46</v>
      </c>
      <c r="H24" s="57">
        <f t="shared" si="0"/>
        <v>101680</v>
      </c>
      <c r="T24" s="59"/>
    </row>
    <row r="25" spans="1:20" s="58" customFormat="1" ht="38.25" x14ac:dyDescent="0.25">
      <c r="A25" s="54">
        <v>6</v>
      </c>
      <c r="B25" s="55">
        <v>6</v>
      </c>
      <c r="C25" s="50" t="s">
        <v>13</v>
      </c>
      <c r="D25" s="54" t="s">
        <v>14</v>
      </c>
      <c r="E25" s="54" t="s">
        <v>6</v>
      </c>
      <c r="F25" s="54">
        <v>0.34849999999999998</v>
      </c>
      <c r="G25" s="56">
        <v>146594.79999999999</v>
      </c>
      <c r="H25" s="57">
        <f t="shared" si="0"/>
        <v>51088</v>
      </c>
      <c r="T25" s="59"/>
    </row>
    <row r="26" spans="1:20" s="58" customFormat="1" ht="51" x14ac:dyDescent="0.25">
      <c r="A26" s="54">
        <v>7</v>
      </c>
      <c r="B26" s="55">
        <v>7</v>
      </c>
      <c r="C26" s="50" t="s">
        <v>15</v>
      </c>
      <c r="D26" s="54" t="s">
        <v>8</v>
      </c>
      <c r="E26" s="54" t="s">
        <v>3</v>
      </c>
      <c r="F26" s="54">
        <v>225</v>
      </c>
      <c r="G26" s="56">
        <v>2156.0700000000002</v>
      </c>
      <c r="H26" s="60">
        <f>ROUND(F26*G26,0)+1</f>
        <v>485117</v>
      </c>
      <c r="T26" s="59"/>
    </row>
    <row r="27" spans="1:20" s="58" customFormat="1" ht="38.25" x14ac:dyDescent="0.25">
      <c r="A27" s="54">
        <v>8</v>
      </c>
      <c r="B27" s="55">
        <v>8</v>
      </c>
      <c r="C27" s="50" t="s">
        <v>16</v>
      </c>
      <c r="D27" s="54" t="s">
        <v>17</v>
      </c>
      <c r="E27" s="54" t="s">
        <v>6</v>
      </c>
      <c r="F27" s="54">
        <v>2.2976999999999999</v>
      </c>
      <c r="G27" s="56">
        <v>17563.740000000002</v>
      </c>
      <c r="H27" s="60">
        <f>ROUND(F27*G27,0)+1</f>
        <v>40357</v>
      </c>
      <c r="T27" s="59"/>
    </row>
    <row r="28" spans="1:20" s="58" customFormat="1" ht="51" x14ac:dyDescent="0.25">
      <c r="A28" s="54">
        <v>9</v>
      </c>
      <c r="B28" s="55">
        <v>9</v>
      </c>
      <c r="C28" s="50" t="s">
        <v>18</v>
      </c>
      <c r="D28" s="54" t="s">
        <v>19</v>
      </c>
      <c r="E28" s="54" t="s">
        <v>20</v>
      </c>
      <c r="F28" s="54">
        <v>32.69</v>
      </c>
      <c r="G28" s="56">
        <v>6078.73</v>
      </c>
      <c r="H28" s="57">
        <f t="shared" si="0"/>
        <v>198714</v>
      </c>
      <c r="T28" s="59"/>
    </row>
    <row r="29" spans="1:20" s="58" customFormat="1" ht="38.25" x14ac:dyDescent="0.25">
      <c r="A29" s="54">
        <v>10</v>
      </c>
      <c r="B29" s="55">
        <v>10</v>
      </c>
      <c r="C29" s="50" t="s">
        <v>21</v>
      </c>
      <c r="D29" s="54" t="s">
        <v>22</v>
      </c>
      <c r="E29" s="54" t="s">
        <v>23</v>
      </c>
      <c r="F29" s="54">
        <v>24.05</v>
      </c>
      <c r="G29" s="56">
        <v>3448.19</v>
      </c>
      <c r="H29" s="57">
        <f t="shared" si="0"/>
        <v>82929</v>
      </c>
      <c r="T29" s="59"/>
    </row>
    <row r="30" spans="1:20" s="58" customFormat="1" ht="25.5" customHeight="1" x14ac:dyDescent="0.25">
      <c r="A30" s="54">
        <v>11</v>
      </c>
      <c r="B30" s="55">
        <v>11</v>
      </c>
      <c r="C30" s="50" t="s">
        <v>24</v>
      </c>
      <c r="D30" s="54" t="s">
        <v>25</v>
      </c>
      <c r="E30" s="54" t="s">
        <v>26</v>
      </c>
      <c r="F30" s="54">
        <v>24.53</v>
      </c>
      <c r="G30" s="56">
        <v>3910.78</v>
      </c>
      <c r="H30" s="57">
        <f t="shared" si="0"/>
        <v>95931</v>
      </c>
      <c r="T30" s="59"/>
    </row>
    <row r="31" spans="1:20" s="58" customFormat="1" ht="38.25" x14ac:dyDescent="0.25">
      <c r="A31" s="54">
        <v>12</v>
      </c>
      <c r="B31" s="55">
        <v>12</v>
      </c>
      <c r="C31" s="50" t="s">
        <v>27</v>
      </c>
      <c r="D31" s="54" t="s">
        <v>28</v>
      </c>
      <c r="E31" s="54" t="s">
        <v>29</v>
      </c>
      <c r="F31" s="54">
        <v>2.83</v>
      </c>
      <c r="G31" s="56">
        <v>41556.51</v>
      </c>
      <c r="H31" s="57">
        <f t="shared" si="0"/>
        <v>117605</v>
      </c>
      <c r="T31" s="59"/>
    </row>
    <row r="32" spans="1:20" s="58" customFormat="1" ht="38.25" x14ac:dyDescent="0.25">
      <c r="A32" s="54">
        <v>13</v>
      </c>
      <c r="B32" s="55">
        <v>13</v>
      </c>
      <c r="C32" s="50" t="s">
        <v>30</v>
      </c>
      <c r="D32" s="54" t="s">
        <v>31</v>
      </c>
      <c r="E32" s="54" t="s">
        <v>29</v>
      </c>
      <c r="F32" s="54">
        <v>31.160799999999998</v>
      </c>
      <c r="G32" s="56">
        <v>41556.51</v>
      </c>
      <c r="H32" s="57">
        <f t="shared" si="0"/>
        <v>1294934</v>
      </c>
      <c r="T32" s="59"/>
    </row>
    <row r="33" spans="1:20" s="58" customFormat="1" ht="38.25" x14ac:dyDescent="0.25">
      <c r="A33" s="54">
        <v>14</v>
      </c>
      <c r="B33" s="55">
        <v>14</v>
      </c>
      <c r="C33" s="50" t="s">
        <v>32</v>
      </c>
      <c r="D33" s="54" t="s">
        <v>33</v>
      </c>
      <c r="E33" s="54" t="s">
        <v>34</v>
      </c>
      <c r="F33" s="54">
        <v>2.3599999999999999E-2</v>
      </c>
      <c r="G33" s="56">
        <v>4037.42</v>
      </c>
      <c r="H33" s="57">
        <f t="shared" si="0"/>
        <v>95</v>
      </c>
      <c r="T33" s="59"/>
    </row>
    <row r="34" spans="1:20" s="58" customFormat="1" ht="51" x14ac:dyDescent="0.25">
      <c r="A34" s="54">
        <f>1+A33</f>
        <v>15</v>
      </c>
      <c r="B34" s="55">
        <v>19</v>
      </c>
      <c r="C34" s="50" t="s">
        <v>35</v>
      </c>
      <c r="D34" s="54" t="s">
        <v>36</v>
      </c>
      <c r="E34" s="54" t="s">
        <v>37</v>
      </c>
      <c r="F34" s="54">
        <v>0.29120000000000001</v>
      </c>
      <c r="G34" s="56">
        <v>18446.48</v>
      </c>
      <c r="H34" s="57">
        <f t="shared" si="0"/>
        <v>5372</v>
      </c>
      <c r="T34" s="59"/>
    </row>
    <row r="35" spans="1:20" s="58" customFormat="1" ht="25.5" x14ac:dyDescent="0.25">
      <c r="A35" s="54">
        <f>1+A34</f>
        <v>16</v>
      </c>
      <c r="B35" s="55">
        <v>20</v>
      </c>
      <c r="C35" s="50" t="s">
        <v>38</v>
      </c>
      <c r="D35" s="54" t="s">
        <v>39</v>
      </c>
      <c r="E35" s="54" t="s">
        <v>40</v>
      </c>
      <c r="F35" s="54">
        <v>0.29120000000000001</v>
      </c>
      <c r="G35" s="56">
        <v>27169.45</v>
      </c>
      <c r="H35" s="57">
        <f t="shared" si="0"/>
        <v>7912</v>
      </c>
      <c r="T35" s="59"/>
    </row>
    <row r="36" spans="1:20" s="58" customFormat="1" ht="51" x14ac:dyDescent="0.25">
      <c r="A36" s="54">
        <f t="shared" ref="A36:A38" si="1">1+A35</f>
        <v>17</v>
      </c>
      <c r="B36" s="55">
        <v>21</v>
      </c>
      <c r="C36" s="50" t="s">
        <v>41</v>
      </c>
      <c r="D36" s="54" t="s">
        <v>42</v>
      </c>
      <c r="E36" s="54" t="s">
        <v>37</v>
      </c>
      <c r="F36" s="54">
        <v>0.32119999999999999</v>
      </c>
      <c r="G36" s="56">
        <v>15768.39</v>
      </c>
      <c r="H36" s="57">
        <f t="shared" si="0"/>
        <v>5065</v>
      </c>
      <c r="T36" s="59"/>
    </row>
    <row r="37" spans="1:20" s="58" customFormat="1" ht="51" x14ac:dyDescent="0.25">
      <c r="A37" s="54">
        <f t="shared" si="1"/>
        <v>18</v>
      </c>
      <c r="B37" s="55">
        <v>22</v>
      </c>
      <c r="C37" s="50" t="s">
        <v>43</v>
      </c>
      <c r="D37" s="54" t="s">
        <v>44</v>
      </c>
      <c r="E37" s="54" t="s">
        <v>40</v>
      </c>
      <c r="F37" s="54">
        <v>0.32119999999999999</v>
      </c>
      <c r="G37" s="56">
        <v>50025.55</v>
      </c>
      <c r="H37" s="60">
        <f>ROUND(F37*G37,0)+1</f>
        <v>16069</v>
      </c>
      <c r="T37" s="59"/>
    </row>
    <row r="38" spans="1:20" s="58" customFormat="1" ht="38.25" x14ac:dyDescent="0.25">
      <c r="A38" s="54">
        <f t="shared" si="1"/>
        <v>19</v>
      </c>
      <c r="B38" s="55">
        <v>23</v>
      </c>
      <c r="C38" s="50" t="s">
        <v>45</v>
      </c>
      <c r="D38" s="54" t="s">
        <v>46</v>
      </c>
      <c r="E38" s="54" t="s">
        <v>47</v>
      </c>
      <c r="F38" s="54">
        <v>46</v>
      </c>
      <c r="G38" s="56">
        <v>334.03</v>
      </c>
      <c r="H38" s="60">
        <f>ROUND(F38*G38,0)+1</f>
        <v>15366</v>
      </c>
      <c r="T38" s="59"/>
    </row>
    <row r="39" spans="1:20" s="52" customFormat="1" ht="25.5" x14ac:dyDescent="0.25">
      <c r="A39" s="51"/>
      <c r="B39" s="54" t="s">
        <v>0</v>
      </c>
      <c r="C39" s="49" t="s">
        <v>48</v>
      </c>
      <c r="D39" s="54"/>
      <c r="E39" s="54"/>
      <c r="F39" s="54"/>
      <c r="G39" s="61"/>
      <c r="H39" s="62"/>
      <c r="T39" s="53"/>
    </row>
    <row r="40" spans="1:20" s="58" customFormat="1" ht="63" customHeight="1" x14ac:dyDescent="0.25">
      <c r="A40" s="54">
        <f>1+A38</f>
        <v>20</v>
      </c>
      <c r="B40" s="55">
        <v>27</v>
      </c>
      <c r="C40" s="50" t="s">
        <v>49</v>
      </c>
      <c r="D40" s="54" t="s">
        <v>2</v>
      </c>
      <c r="E40" s="54" t="s">
        <v>3</v>
      </c>
      <c r="F40" s="54">
        <v>76</v>
      </c>
      <c r="G40" s="56">
        <v>943.95</v>
      </c>
      <c r="H40" s="57">
        <f t="shared" si="0"/>
        <v>71740</v>
      </c>
      <c r="T40" s="59"/>
    </row>
    <row r="41" spans="1:20" s="58" customFormat="1" ht="42" customHeight="1" x14ac:dyDescent="0.25">
      <c r="A41" s="54">
        <f t="shared" ref="A41:A59" si="2">1+A40</f>
        <v>21</v>
      </c>
      <c r="B41" s="55">
        <v>28</v>
      </c>
      <c r="C41" s="50" t="s">
        <v>4</v>
      </c>
      <c r="D41" s="54" t="s">
        <v>5</v>
      </c>
      <c r="E41" s="54" t="s">
        <v>6</v>
      </c>
      <c r="F41" s="54">
        <v>0.248</v>
      </c>
      <c r="G41" s="56">
        <v>56901.94</v>
      </c>
      <c r="H41" s="57">
        <f t="shared" si="0"/>
        <v>14112</v>
      </c>
      <c r="T41" s="59"/>
    </row>
    <row r="42" spans="1:20" s="58" customFormat="1" ht="63" customHeight="1" x14ac:dyDescent="0.25">
      <c r="A42" s="54">
        <f t="shared" si="2"/>
        <v>22</v>
      </c>
      <c r="B42" s="55">
        <v>29</v>
      </c>
      <c r="C42" s="50" t="s">
        <v>50</v>
      </c>
      <c r="D42" s="54" t="s">
        <v>8</v>
      </c>
      <c r="E42" s="54" t="s">
        <v>3</v>
      </c>
      <c r="F42" s="54">
        <v>196</v>
      </c>
      <c r="G42" s="56">
        <v>2156.0700000000002</v>
      </c>
      <c r="H42" s="57">
        <f t="shared" si="0"/>
        <v>422590</v>
      </c>
      <c r="T42" s="59"/>
    </row>
    <row r="43" spans="1:20" s="58" customFormat="1" ht="42" customHeight="1" x14ac:dyDescent="0.25">
      <c r="A43" s="54">
        <f t="shared" si="2"/>
        <v>23</v>
      </c>
      <c r="B43" s="55">
        <v>30</v>
      </c>
      <c r="C43" s="50" t="s">
        <v>51</v>
      </c>
      <c r="D43" s="54" t="s">
        <v>10</v>
      </c>
      <c r="E43" s="54" t="s">
        <v>6</v>
      </c>
      <c r="F43" s="54">
        <v>2.0017999999999998</v>
      </c>
      <c r="G43" s="56">
        <v>9223.68</v>
      </c>
      <c r="H43" s="57">
        <f t="shared" si="0"/>
        <v>18464</v>
      </c>
      <c r="T43" s="59"/>
    </row>
    <row r="44" spans="1:20" s="58" customFormat="1" ht="63" customHeight="1" x14ac:dyDescent="0.25">
      <c r="A44" s="54">
        <f t="shared" si="2"/>
        <v>24</v>
      </c>
      <c r="B44" s="55">
        <v>31</v>
      </c>
      <c r="C44" s="50" t="s">
        <v>52</v>
      </c>
      <c r="D44" s="54" t="s">
        <v>53</v>
      </c>
      <c r="E44" s="54" t="s">
        <v>3</v>
      </c>
      <c r="F44" s="54">
        <v>130.69999999999999</v>
      </c>
      <c r="G44" s="56">
        <v>2618.6</v>
      </c>
      <c r="H44" s="57">
        <f t="shared" si="0"/>
        <v>342251</v>
      </c>
      <c r="T44" s="59"/>
    </row>
    <row r="45" spans="1:20" s="58" customFormat="1" ht="42" customHeight="1" x14ac:dyDescent="0.25">
      <c r="A45" s="54">
        <f t="shared" si="2"/>
        <v>25</v>
      </c>
      <c r="B45" s="55">
        <v>32</v>
      </c>
      <c r="C45" s="50" t="s">
        <v>9</v>
      </c>
      <c r="D45" s="54" t="s">
        <v>10</v>
      </c>
      <c r="E45" s="54" t="s">
        <v>6</v>
      </c>
      <c r="F45" s="54">
        <v>2.0310000000000001</v>
      </c>
      <c r="G45" s="56">
        <v>9223.68</v>
      </c>
      <c r="H45" s="57">
        <f t="shared" si="0"/>
        <v>18733</v>
      </c>
      <c r="T45" s="59"/>
    </row>
    <row r="46" spans="1:20" s="58" customFormat="1" ht="63" customHeight="1" x14ac:dyDescent="0.25">
      <c r="A46" s="54">
        <f t="shared" si="2"/>
        <v>26</v>
      </c>
      <c r="B46" s="55">
        <v>33</v>
      </c>
      <c r="C46" s="50" t="s">
        <v>54</v>
      </c>
      <c r="D46" s="54" t="s">
        <v>12</v>
      </c>
      <c r="E46" s="54" t="s">
        <v>3</v>
      </c>
      <c r="F46" s="54">
        <v>154</v>
      </c>
      <c r="G46" s="56">
        <v>1155.46</v>
      </c>
      <c r="H46" s="57">
        <f t="shared" si="0"/>
        <v>177941</v>
      </c>
      <c r="T46" s="59"/>
    </row>
    <row r="47" spans="1:20" s="58" customFormat="1" ht="42" customHeight="1" x14ac:dyDescent="0.25">
      <c r="A47" s="54">
        <f t="shared" si="2"/>
        <v>27</v>
      </c>
      <c r="B47" s="55">
        <v>34</v>
      </c>
      <c r="C47" s="50" t="s">
        <v>55</v>
      </c>
      <c r="D47" s="54" t="s">
        <v>14</v>
      </c>
      <c r="E47" s="54" t="s">
        <v>6</v>
      </c>
      <c r="F47" s="54">
        <v>0.60980000000000001</v>
      </c>
      <c r="G47" s="56">
        <v>146594.79999999999</v>
      </c>
      <c r="H47" s="57">
        <f t="shared" si="0"/>
        <v>89394</v>
      </c>
      <c r="T47" s="59"/>
    </row>
    <row r="48" spans="1:20" s="58" customFormat="1" ht="63" customHeight="1" x14ac:dyDescent="0.25">
      <c r="A48" s="54">
        <f t="shared" si="2"/>
        <v>28</v>
      </c>
      <c r="B48" s="55">
        <v>35</v>
      </c>
      <c r="C48" s="50" t="s">
        <v>56</v>
      </c>
      <c r="D48" s="54" t="s">
        <v>8</v>
      </c>
      <c r="E48" s="54" t="s">
        <v>3</v>
      </c>
      <c r="F48" s="54">
        <v>533.5</v>
      </c>
      <c r="G48" s="56">
        <v>2156.0700000000002</v>
      </c>
      <c r="H48" s="57">
        <f t="shared" si="0"/>
        <v>1150263</v>
      </c>
      <c r="T48" s="59"/>
    </row>
    <row r="49" spans="1:20" s="58" customFormat="1" ht="42" customHeight="1" x14ac:dyDescent="0.25">
      <c r="A49" s="54">
        <f t="shared" si="2"/>
        <v>29</v>
      </c>
      <c r="B49" s="55">
        <v>36</v>
      </c>
      <c r="C49" s="50" t="s">
        <v>16</v>
      </c>
      <c r="D49" s="54" t="s">
        <v>17</v>
      </c>
      <c r="E49" s="54" t="s">
        <v>6</v>
      </c>
      <c r="F49" s="54">
        <v>5.4482999999999997</v>
      </c>
      <c r="G49" s="56">
        <v>17563.740000000002</v>
      </c>
      <c r="H49" s="57">
        <f t="shared" si="0"/>
        <v>95693</v>
      </c>
      <c r="T49" s="59"/>
    </row>
    <row r="50" spans="1:20" s="58" customFormat="1" ht="63" customHeight="1" x14ac:dyDescent="0.25">
      <c r="A50" s="54">
        <f t="shared" si="2"/>
        <v>30</v>
      </c>
      <c r="B50" s="55">
        <v>37</v>
      </c>
      <c r="C50" s="50" t="s">
        <v>57</v>
      </c>
      <c r="D50" s="54" t="s">
        <v>53</v>
      </c>
      <c r="E50" s="54" t="s">
        <v>3</v>
      </c>
      <c r="F50" s="54">
        <v>355.7</v>
      </c>
      <c r="G50" s="56">
        <v>2618.6</v>
      </c>
      <c r="H50" s="57">
        <f t="shared" si="0"/>
        <v>931436</v>
      </c>
      <c r="T50" s="59"/>
    </row>
    <row r="51" spans="1:20" s="58" customFormat="1" ht="42" customHeight="1" x14ac:dyDescent="0.25">
      <c r="A51" s="54">
        <f t="shared" si="2"/>
        <v>31</v>
      </c>
      <c r="B51" s="55">
        <v>38</v>
      </c>
      <c r="C51" s="50" t="s">
        <v>16</v>
      </c>
      <c r="D51" s="54" t="s">
        <v>17</v>
      </c>
      <c r="E51" s="54" t="s">
        <v>6</v>
      </c>
      <c r="F51" s="54">
        <v>5.5273000000000003</v>
      </c>
      <c r="G51" s="56">
        <v>17563.740000000002</v>
      </c>
      <c r="H51" s="57">
        <f t="shared" si="0"/>
        <v>97080</v>
      </c>
      <c r="T51" s="59"/>
    </row>
    <row r="52" spans="1:20" s="58" customFormat="1" ht="63" customHeight="1" x14ac:dyDescent="0.25">
      <c r="A52" s="54">
        <f t="shared" si="2"/>
        <v>32</v>
      </c>
      <c r="B52" s="55">
        <v>39</v>
      </c>
      <c r="C52" s="50" t="s">
        <v>18</v>
      </c>
      <c r="D52" s="54" t="s">
        <v>19</v>
      </c>
      <c r="E52" s="54" t="s">
        <v>58</v>
      </c>
      <c r="F52" s="54">
        <v>60.43</v>
      </c>
      <c r="G52" s="56">
        <v>6078.73</v>
      </c>
      <c r="H52" s="57">
        <f t="shared" si="0"/>
        <v>367338</v>
      </c>
      <c r="T52" s="59"/>
    </row>
    <row r="53" spans="1:20" s="58" customFormat="1" ht="38.25" x14ac:dyDescent="0.25">
      <c r="A53" s="54">
        <f t="shared" si="2"/>
        <v>33</v>
      </c>
      <c r="B53" s="55">
        <v>40</v>
      </c>
      <c r="C53" s="50" t="s">
        <v>21</v>
      </c>
      <c r="D53" s="54" t="s">
        <v>22</v>
      </c>
      <c r="E53" s="54" t="s">
        <v>59</v>
      </c>
      <c r="F53" s="54">
        <v>57.11</v>
      </c>
      <c r="G53" s="56">
        <v>3448.19</v>
      </c>
      <c r="H53" s="57">
        <f t="shared" si="0"/>
        <v>196926</v>
      </c>
      <c r="T53" s="59"/>
    </row>
    <row r="54" spans="1:20" s="58" customFormat="1" ht="21.75" customHeight="1" x14ac:dyDescent="0.25">
      <c r="A54" s="54">
        <f t="shared" si="2"/>
        <v>34</v>
      </c>
      <c r="B54" s="55">
        <v>41</v>
      </c>
      <c r="C54" s="50" t="s">
        <v>24</v>
      </c>
      <c r="D54" s="54" t="s">
        <v>25</v>
      </c>
      <c r="E54" s="54" t="s">
        <v>60</v>
      </c>
      <c r="F54" s="54">
        <v>58.252200000000002</v>
      </c>
      <c r="G54" s="56">
        <v>3910.78</v>
      </c>
      <c r="H54" s="57">
        <f t="shared" si="0"/>
        <v>227812</v>
      </c>
      <c r="T54" s="59"/>
    </row>
    <row r="55" spans="1:20" s="58" customFormat="1" ht="38.25" x14ac:dyDescent="0.25">
      <c r="A55" s="54">
        <f t="shared" si="2"/>
        <v>35</v>
      </c>
      <c r="B55" s="55">
        <v>42</v>
      </c>
      <c r="C55" s="50" t="s">
        <v>27</v>
      </c>
      <c r="D55" s="54" t="s">
        <v>28</v>
      </c>
      <c r="E55" s="54" t="s">
        <v>61</v>
      </c>
      <c r="F55" s="54">
        <v>13.44</v>
      </c>
      <c r="G55" s="56">
        <v>41556.51</v>
      </c>
      <c r="H55" s="57">
        <f t="shared" si="0"/>
        <v>558519</v>
      </c>
      <c r="T55" s="59"/>
    </row>
    <row r="56" spans="1:20" s="58" customFormat="1" ht="38.25" x14ac:dyDescent="0.25">
      <c r="A56" s="54">
        <f t="shared" si="2"/>
        <v>36</v>
      </c>
      <c r="B56" s="55">
        <v>43</v>
      </c>
      <c r="C56" s="50" t="s">
        <v>30</v>
      </c>
      <c r="D56" s="54" t="s">
        <v>31</v>
      </c>
      <c r="E56" s="54" t="s">
        <v>61</v>
      </c>
      <c r="F56" s="54">
        <v>47.59</v>
      </c>
      <c r="G56" s="56">
        <v>41556.51</v>
      </c>
      <c r="H56" s="57">
        <f t="shared" si="0"/>
        <v>1977674</v>
      </c>
      <c r="T56" s="59"/>
    </row>
    <row r="57" spans="1:20" s="58" customFormat="1" ht="38.25" x14ac:dyDescent="0.25">
      <c r="A57" s="54">
        <f t="shared" si="2"/>
        <v>37</v>
      </c>
      <c r="B57" s="55">
        <v>44</v>
      </c>
      <c r="C57" s="50" t="s">
        <v>32</v>
      </c>
      <c r="D57" s="54" t="s">
        <v>33</v>
      </c>
      <c r="E57" s="54" t="s">
        <v>62</v>
      </c>
      <c r="F57" s="54">
        <v>6.8000000000000005E-2</v>
      </c>
      <c r="G57" s="56">
        <v>4037.42</v>
      </c>
      <c r="H57" s="57">
        <f t="shared" si="0"/>
        <v>275</v>
      </c>
      <c r="T57" s="59"/>
    </row>
    <row r="58" spans="1:20" s="58" customFormat="1" ht="51" x14ac:dyDescent="0.25">
      <c r="A58" s="54">
        <f>1+A57</f>
        <v>38</v>
      </c>
      <c r="B58" s="55">
        <v>49</v>
      </c>
      <c r="C58" s="50" t="s">
        <v>35</v>
      </c>
      <c r="D58" s="54" t="s">
        <v>36</v>
      </c>
      <c r="E58" s="54" t="s">
        <v>63</v>
      </c>
      <c r="F58" s="54">
        <v>0.66300000000000003</v>
      </c>
      <c r="G58" s="56">
        <v>18446.48</v>
      </c>
      <c r="H58" s="57">
        <f t="shared" si="0"/>
        <v>12230</v>
      </c>
      <c r="T58" s="59"/>
    </row>
    <row r="59" spans="1:20" s="58" customFormat="1" ht="25.5" x14ac:dyDescent="0.25">
      <c r="A59" s="54">
        <f t="shared" si="2"/>
        <v>39</v>
      </c>
      <c r="B59" s="55">
        <v>50</v>
      </c>
      <c r="C59" s="50" t="s">
        <v>64</v>
      </c>
      <c r="D59" s="54" t="s">
        <v>39</v>
      </c>
      <c r="E59" s="54" t="s">
        <v>40</v>
      </c>
      <c r="F59" s="54">
        <v>0.66300000000000003</v>
      </c>
      <c r="G59" s="56">
        <v>27169.45</v>
      </c>
      <c r="H59" s="57">
        <f t="shared" si="0"/>
        <v>18013</v>
      </c>
      <c r="T59" s="59"/>
    </row>
  </sheetData>
  <mergeCells count="20">
    <mergeCell ref="G1:H1"/>
    <mergeCell ref="A4:B4"/>
    <mergeCell ref="C4:F4"/>
    <mergeCell ref="C5:F5"/>
    <mergeCell ref="A6:B6"/>
    <mergeCell ref="C6:F6"/>
    <mergeCell ref="G15:H15"/>
    <mergeCell ref="A7:B7"/>
    <mergeCell ref="C7:F7"/>
    <mergeCell ref="A8:B8"/>
    <mergeCell ref="C8:F8"/>
    <mergeCell ref="A9:B9"/>
    <mergeCell ref="C9:F9"/>
    <mergeCell ref="A10:B10"/>
    <mergeCell ref="C10:F10"/>
    <mergeCell ref="A12:B12"/>
    <mergeCell ref="D14:E14"/>
    <mergeCell ref="G14:H14"/>
    <mergeCell ref="G16:H16"/>
    <mergeCell ref="G18:H18"/>
  </mergeCells>
  <pageMargins left="0.39370078740157483" right="0.19685039370078741" top="0.19685039370078741" bottom="0.19685039370078741" header="0.11811023622047245" footer="0.11811023622047245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кс-2 май</vt:lpstr>
      <vt:lpstr>'кс-2 май'!Область_печати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Ярослав Тимощук</dc:creator>
  <cp:lastModifiedBy>Ярослав Тимощук</cp:lastModifiedBy>
  <dcterms:created xsi:type="dcterms:W3CDTF">2016-06-02T03:29:54Z</dcterms:created>
  <dcterms:modified xsi:type="dcterms:W3CDTF">2016-06-02T03:32:32Z</dcterms:modified>
</cp:coreProperties>
</file>