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AGusev\Моя\Стереть\"/>
    </mc:Choice>
  </mc:AlternateContent>
  <bookViews>
    <workbookView xWindow="0" yWindow="0" windowWidth="28800" windowHeight="12915"/>
  </bookViews>
  <sheets>
    <sheet name="Лист1" sheetId="1" r:id="rId1"/>
    <sheet name="Лист2" sheetId="2" r:id="rId2"/>
    <sheet name="Лист3" sheetId="3" r:id="rId3"/>
  </sheets>
  <calcPr calcId="152511"/>
</workbook>
</file>

<file path=xl/calcChain.xml><?xml version="1.0" encoding="utf-8"?>
<calcChain xmlns="http://schemas.openxmlformats.org/spreadsheetml/2006/main">
  <c r="N20" i="1" l="1"/>
  <c r="N18" i="1"/>
  <c r="N19" i="1"/>
  <c r="N17" i="1"/>
  <c r="O17" i="1" s="1"/>
  <c r="P17" i="1" s="1"/>
  <c r="O16" i="1"/>
  <c r="I16" i="1"/>
  <c r="P16" i="1"/>
  <c r="H18" i="1"/>
  <c r="I18" i="1" s="1"/>
  <c r="J18" i="1" s="1"/>
  <c r="H19" i="1"/>
  <c r="I19" i="1" s="1"/>
  <c r="J19" i="1" s="1"/>
  <c r="H20" i="1"/>
  <c r="H17" i="1"/>
  <c r="I10" i="1"/>
  <c r="J10" i="1" s="1"/>
  <c r="I17" i="1"/>
  <c r="J17" i="1" s="1"/>
  <c r="I20" i="1"/>
  <c r="J20" i="1" s="1"/>
  <c r="J16" i="1"/>
  <c r="I9" i="1"/>
  <c r="J9" i="1" s="1"/>
  <c r="I11" i="1"/>
  <c r="J11" i="1" s="1"/>
  <c r="I12" i="1"/>
  <c r="J12" i="1" s="1"/>
  <c r="I8" i="1"/>
  <c r="J8" i="1" s="1"/>
  <c r="O18" i="1" l="1"/>
  <c r="P18" i="1" s="1"/>
  <c r="O19" i="1" l="1"/>
  <c r="P19" i="1" s="1"/>
  <c r="O20" i="1" l="1"/>
  <c r="P20" i="1" s="1"/>
</calcChain>
</file>

<file path=xl/comments1.xml><?xml version="1.0" encoding="utf-8"?>
<comments xmlns="http://schemas.openxmlformats.org/spreadsheetml/2006/main">
  <authors>
    <author>User</author>
  </authors>
  <commentList>
    <comment ref="G8" authorId="0" shapeId="0">
      <text>
        <r>
          <rPr>
            <b/>
            <sz val="8"/>
            <color indexed="81"/>
            <rFont val="Tahoma"/>
            <family val="2"/>
            <charset val="204"/>
          </rPr>
          <t>User:</t>
        </r>
        <r>
          <rPr>
            <sz val="8"/>
            <color indexed="81"/>
            <rFont val="Tahoma"/>
            <family val="2"/>
            <charset val="204"/>
          </rPr>
          <t xml:space="preserve">
они меяутца</t>
        </r>
      </text>
    </comment>
    <comment ref="H17" authorId="0" shapeId="0">
      <text>
        <r>
          <rPr>
            <b/>
            <sz val="8"/>
            <color indexed="81"/>
            <rFont val="Tahoma"/>
            <family val="2"/>
            <charset val="204"/>
          </rPr>
          <t>User:</t>
        </r>
        <r>
          <rPr>
            <sz val="8"/>
            <color indexed="81"/>
            <rFont val="Tahoma"/>
            <family val="2"/>
            <charset val="204"/>
          </rPr>
          <t xml:space="preserve">
формули здес  H17:H20</t>
        </r>
      </text>
    </comment>
    <comment ref="N17" authorId="0" shapeId="0">
      <text>
        <r>
          <rPr>
            <b/>
            <sz val="8"/>
            <color indexed="81"/>
            <rFont val="Tahoma"/>
            <family val="2"/>
            <charset val="204"/>
          </rPr>
          <t>User:</t>
        </r>
        <r>
          <rPr>
            <sz val="8"/>
            <color indexed="81"/>
            <rFont val="Tahoma"/>
            <family val="2"/>
            <charset val="204"/>
          </rPr>
          <t xml:space="preserve">
формули здес  H17:H20</t>
        </r>
      </text>
    </comment>
  </commentList>
</comments>
</file>

<file path=xl/sharedStrings.xml><?xml version="1.0" encoding="utf-8"?>
<sst xmlns="http://schemas.openxmlformats.org/spreadsheetml/2006/main" count="15" uniqueCount="5">
  <si>
    <t>каифицент</t>
  </si>
  <si>
    <t>ставки</t>
  </si>
  <si>
    <t>выгрош</t>
  </si>
  <si>
    <t>проц/выгр</t>
  </si>
  <si>
    <t>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</si>
</sst>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8"/>
      <color indexed="81"/>
      <name val="Tahoma"/>
      <family val="2"/>
      <charset val="204"/>
    </font>
    <font>
      <b/>
      <sz val="8"/>
      <color indexed="81"/>
      <name val="Tahoma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6">
    <xf numFmtId="0" fontId="0" fillId="0" borderId="0" xfId="0"/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9" fontId="0" fillId="0" borderId="6" xfId="0" applyNumberForma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9" fontId="0" fillId="3" borderId="6" xfId="0" applyNumberFormat="1" applyFill="1" applyBorder="1" applyAlignment="1">
      <alignment horizontal="center" vertical="center"/>
    </xf>
    <xf numFmtId="9" fontId="0" fillId="0" borderId="9" xfId="1" applyNumberFormat="1" applyFont="1" applyBorder="1" applyAlignment="1">
      <alignment horizontal="center" vertical="center"/>
    </xf>
    <xf numFmtId="0" fontId="0" fillId="0" borderId="10" xfId="1" applyNumberFormat="1" applyFont="1" applyBorder="1" applyAlignment="1">
      <alignment horizontal="center" vertical="center"/>
    </xf>
  </cellXfs>
  <cellStyles count="2">
    <cellStyle name="Обычный" xfId="0" builtinId="0"/>
    <cellStyle name="Процентный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Лист1"/>
  <dimension ref="F4:P20"/>
  <sheetViews>
    <sheetView tabSelected="1" workbookViewId="0">
      <selection activeCell="H17" sqref="H17"/>
    </sheetView>
  </sheetViews>
  <sheetFormatPr defaultRowHeight="15" x14ac:dyDescent="0.25"/>
  <cols>
    <col min="6" max="6" width="9.140625" style="1"/>
    <col min="7" max="7" width="10.85546875" style="1" bestFit="1" customWidth="1"/>
    <col min="8" max="9" width="9.140625" style="1"/>
    <col min="10" max="10" width="10.7109375" style="1" bestFit="1" customWidth="1"/>
  </cols>
  <sheetData>
    <row r="4" spans="6:16" ht="15.75" thickBot="1" x14ac:dyDescent="0.3"/>
    <row r="5" spans="6:16" ht="15.75" thickBot="1" x14ac:dyDescent="0.3">
      <c r="G5" s="14">
        <v>0.4</v>
      </c>
      <c r="H5" s="15"/>
    </row>
    <row r="6" spans="6:16" ht="15.75" thickBot="1" x14ac:dyDescent="0.3"/>
    <row r="7" spans="6:16" x14ac:dyDescent="0.25">
      <c r="F7" s="3" t="s">
        <v>4</v>
      </c>
      <c r="G7" s="4" t="s">
        <v>0</v>
      </c>
      <c r="H7" s="4" t="s">
        <v>1</v>
      </c>
      <c r="I7" s="4" t="s">
        <v>2</v>
      </c>
      <c r="J7" s="5" t="s">
        <v>3</v>
      </c>
    </row>
    <row r="8" spans="6:16" x14ac:dyDescent="0.25">
      <c r="F8" s="6">
        <v>1</v>
      </c>
      <c r="G8" s="2">
        <v>1.85</v>
      </c>
      <c r="H8" s="12">
        <v>1000</v>
      </c>
      <c r="I8" s="12">
        <f>G8*H8-SUM($H$8:H8)</f>
        <v>850</v>
      </c>
      <c r="J8" s="13">
        <f>I8/H8</f>
        <v>0.85</v>
      </c>
    </row>
    <row r="9" spans="6:16" x14ac:dyDescent="0.25">
      <c r="F9" s="6">
        <v>2</v>
      </c>
      <c r="G9" s="2">
        <v>1.8</v>
      </c>
      <c r="H9" s="10">
        <v>2500</v>
      </c>
      <c r="I9" s="2">
        <f>G9*H9-SUM($H$8:H9)</f>
        <v>1000</v>
      </c>
      <c r="J9" s="7">
        <f>IFERROR(I9/H9,0)</f>
        <v>0.4</v>
      </c>
    </row>
    <row r="10" spans="6:16" x14ac:dyDescent="0.25">
      <c r="F10" s="6">
        <v>3</v>
      </c>
      <c r="G10" s="2">
        <v>1.5</v>
      </c>
      <c r="H10" s="10">
        <v>35000</v>
      </c>
      <c r="I10" s="2">
        <f>G10*H10-SUM($H$8:H10)</f>
        <v>14000</v>
      </c>
      <c r="J10" s="7">
        <f t="shared" ref="J10:J12" si="0">IFERROR(I10/H10,0)</f>
        <v>0.4</v>
      </c>
    </row>
    <row r="11" spans="6:16" x14ac:dyDescent="0.25">
      <c r="F11" s="6">
        <v>4</v>
      </c>
      <c r="G11" s="2">
        <v>2</v>
      </c>
      <c r="H11" s="10">
        <v>64500</v>
      </c>
      <c r="I11" s="2">
        <f>G11*H11-SUM($H$8:H11)</f>
        <v>26000</v>
      </c>
      <c r="J11" s="7">
        <f t="shared" si="0"/>
        <v>0.40310077519379844</v>
      </c>
    </row>
    <row r="12" spans="6:16" ht="15.75" thickBot="1" x14ac:dyDescent="0.3">
      <c r="F12" s="8">
        <v>5</v>
      </c>
      <c r="G12" s="9">
        <v>2</v>
      </c>
      <c r="H12" s="11">
        <v>172000</v>
      </c>
      <c r="I12" s="9">
        <f>G12*H12-SUM($H$8:H12)</f>
        <v>69000</v>
      </c>
      <c r="J12" s="7">
        <f t="shared" si="0"/>
        <v>0.40116279069767441</v>
      </c>
    </row>
    <row r="14" spans="6:16" ht="15.75" thickBot="1" x14ac:dyDescent="0.3"/>
    <row r="15" spans="6:16" x14ac:dyDescent="0.25">
      <c r="F15" s="3" t="s">
        <v>4</v>
      </c>
      <c r="G15" s="4" t="s">
        <v>0</v>
      </c>
      <c r="H15" s="4" t="s">
        <v>1</v>
      </c>
      <c r="I15" s="4" t="s">
        <v>2</v>
      </c>
      <c r="J15" s="5" t="s">
        <v>3</v>
      </c>
      <c r="L15" s="3" t="s">
        <v>4</v>
      </c>
      <c r="M15" s="4" t="s">
        <v>0</v>
      </c>
      <c r="N15" s="4" t="s">
        <v>1</v>
      </c>
      <c r="O15" s="4" t="s">
        <v>2</v>
      </c>
      <c r="P15" s="5" t="s">
        <v>3</v>
      </c>
    </row>
    <row r="16" spans="6:16" x14ac:dyDescent="0.25">
      <c r="F16" s="6">
        <v>1</v>
      </c>
      <c r="G16" s="2">
        <v>1.85</v>
      </c>
      <c r="H16" s="2">
        <v>1000</v>
      </c>
      <c r="I16" s="2">
        <f>G16*H16-SUM(H$16:H16)</f>
        <v>850</v>
      </c>
      <c r="J16" s="7">
        <f>I16/H16</f>
        <v>0.85</v>
      </c>
      <c r="L16" s="6">
        <v>1</v>
      </c>
      <c r="M16" s="2">
        <v>1.85</v>
      </c>
      <c r="N16" s="2">
        <v>1000</v>
      </c>
      <c r="O16" s="2">
        <f>M16*N16-SUM(N$16:N16)</f>
        <v>850</v>
      </c>
      <c r="P16" s="7">
        <f>O16/N16</f>
        <v>0.85</v>
      </c>
    </row>
    <row r="17" spans="6:16" x14ac:dyDescent="0.25">
      <c r="F17" s="6">
        <v>2</v>
      </c>
      <c r="G17" s="2">
        <v>1.8</v>
      </c>
      <c r="H17" s="10">
        <f>SUM(H$15:H16)/(G17-1.4)</f>
        <v>2499.9999999999991</v>
      </c>
      <c r="I17" s="2">
        <f>G17*H17-SUM($H$16:H17)</f>
        <v>999.99999999999909</v>
      </c>
      <c r="J17" s="7">
        <f>IFERROR(I17/H17,0)</f>
        <v>0.3999999999999998</v>
      </c>
      <c r="L17" s="6">
        <v>2</v>
      </c>
      <c r="M17" s="2">
        <v>1.8</v>
      </c>
      <c r="N17" s="10">
        <f>CEILING(SUM(N$15:N16)/(M17-1.4),500)</f>
        <v>2500</v>
      </c>
      <c r="O17" s="2">
        <f>M17*N17-SUM(N$16:N17)</f>
        <v>1000</v>
      </c>
      <c r="P17" s="7">
        <f>IFERROR(O17/N17,0)</f>
        <v>0.4</v>
      </c>
    </row>
    <row r="18" spans="6:16" x14ac:dyDescent="0.25">
      <c r="F18" s="6">
        <v>3</v>
      </c>
      <c r="G18" s="2">
        <v>1.5</v>
      </c>
      <c r="H18" s="10">
        <f>SUM(H$15:H17)/(G18-1.4)</f>
        <v>34999.999999999956</v>
      </c>
      <c r="I18" s="2">
        <f>G18*H18-SUM($H$16:H18)</f>
        <v>13999.999999999978</v>
      </c>
      <c r="J18" s="7">
        <f t="shared" ref="J18:J20" si="1">IFERROR(I18/H18,0)</f>
        <v>0.39999999999999986</v>
      </c>
      <c r="L18" s="6">
        <v>3</v>
      </c>
      <c r="M18" s="2">
        <v>1.5</v>
      </c>
      <c r="N18" s="10">
        <f>CEILING(SUM(N$15:N17)/(M18-1.4),500)</f>
        <v>35000</v>
      </c>
      <c r="O18" s="2">
        <f>M18*N18-SUM(N$16:N18)</f>
        <v>14000</v>
      </c>
      <c r="P18" s="7">
        <f t="shared" ref="P18:P20" si="2">IFERROR(O18/N18,0)</f>
        <v>0.4</v>
      </c>
    </row>
    <row r="19" spans="6:16" x14ac:dyDescent="0.25">
      <c r="F19" s="6">
        <v>4</v>
      </c>
      <c r="G19" s="2">
        <v>2</v>
      </c>
      <c r="H19" s="10">
        <f>SUM(H$15:H18)/(G19-1.4)</f>
        <v>64166.666666666584</v>
      </c>
      <c r="I19" s="2">
        <f>G19*H19-SUM($H$16:H19)</f>
        <v>25666.666666666628</v>
      </c>
      <c r="J19" s="7">
        <f t="shared" si="1"/>
        <v>0.39999999999999991</v>
      </c>
      <c r="L19" s="6">
        <v>4</v>
      </c>
      <c r="M19" s="2">
        <v>2</v>
      </c>
      <c r="N19" s="10">
        <f>CEILING(SUM(N$15:N18)/(M19-1.4),500)</f>
        <v>64500</v>
      </c>
      <c r="O19" s="2">
        <f>M19*N19-SUM(N$16:N19)</f>
        <v>26000</v>
      </c>
      <c r="P19" s="7">
        <f t="shared" si="2"/>
        <v>0.40310077519379844</v>
      </c>
    </row>
    <row r="20" spans="6:16" ht="15.75" thickBot="1" x14ac:dyDescent="0.3">
      <c r="F20" s="8">
        <v>5</v>
      </c>
      <c r="G20" s="9">
        <v>2</v>
      </c>
      <c r="H20" s="10">
        <f>SUM(H$15:H19)/(G20-1.4)</f>
        <v>171111.11111111086</v>
      </c>
      <c r="I20" s="2">
        <f>G20*H20-SUM($H$16:H20)</f>
        <v>68444.444444444322</v>
      </c>
      <c r="J20" s="7">
        <f t="shared" si="1"/>
        <v>0.39999999999999986</v>
      </c>
      <c r="L20" s="8">
        <v>5</v>
      </c>
      <c r="M20" s="9">
        <v>2</v>
      </c>
      <c r="N20" s="10">
        <f>CEILING(SUM(N$15:N19)/(M20-1.4),500)</f>
        <v>172000</v>
      </c>
      <c r="O20" s="2">
        <f>M20*N20-SUM(N$16:N20)</f>
        <v>69000</v>
      </c>
      <c r="P20" s="7">
        <f t="shared" si="2"/>
        <v>0.40116279069767441</v>
      </c>
    </row>
  </sheetData>
  <mergeCells count="1">
    <mergeCell ref="G5:H5"/>
  </mergeCells>
  <pageMargins left="0.7" right="0.7" top="0.75" bottom="0.75" header="0.3" footer="0.3"/>
  <ignoredErrors>
    <ignoredError sqref="I9:I11" formulaRange="1"/>
  </ignoredErrors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Reanimator Extreme Edition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Гусев Александр Валентинович</cp:lastModifiedBy>
  <dcterms:created xsi:type="dcterms:W3CDTF">2016-06-08T07:45:42Z</dcterms:created>
  <dcterms:modified xsi:type="dcterms:W3CDTF">2016-06-08T08:48:25Z</dcterms:modified>
</cp:coreProperties>
</file>