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консолидация" sheetId="1" r:id="rId1"/>
    <sheet name="22" sheetId="2" r:id="rId2"/>
    <sheet name="23" sheetId="3" r:id="rId3"/>
    <sheet name="30" sheetId="4" r:id="rId4"/>
  </sheets>
  <calcPr calcId="145621"/>
</workbook>
</file>

<file path=xl/calcChain.xml><?xml version="1.0" encoding="utf-8"?>
<calcChain xmlns="http://schemas.openxmlformats.org/spreadsheetml/2006/main">
  <c r="E5" i="1" l="1" a="1"/>
  <c r="G5" i="1" a="1"/>
  <c r="I5" i="1" a="1"/>
  <c r="K5" i="1" a="1"/>
  <c r="F6" i="1" a="1"/>
  <c r="H6" i="1" a="1"/>
  <c r="J6" i="1" a="1"/>
  <c r="L6" i="1" a="1"/>
  <c r="E7" i="1" a="1"/>
  <c r="G7" i="1" a="1"/>
  <c r="I7" i="1" a="1"/>
  <c r="K7" i="1" a="1"/>
  <c r="M7" i="1" a="1"/>
  <c r="F8" i="1" a="1"/>
  <c r="H8" i="1" a="1"/>
  <c r="J8" i="1" a="1"/>
  <c r="L8" i="1" a="1"/>
  <c r="E9" i="1" a="1"/>
  <c r="G9" i="1" a="1"/>
  <c r="I9" i="1" a="1"/>
  <c r="K9" i="1" a="1"/>
  <c r="M9" i="1" a="1"/>
  <c r="F10" i="1" a="1"/>
  <c r="H10" i="1" a="1"/>
  <c r="J10" i="1" a="1"/>
  <c r="L10" i="1" a="1"/>
  <c r="E11" i="1" a="1"/>
  <c r="G11" i="1" a="1"/>
  <c r="I11" i="1" a="1"/>
  <c r="K11" i="1" a="1"/>
  <c r="F12" i="1" a="1"/>
  <c r="H12" i="1" a="1"/>
  <c r="J12" i="1" a="1"/>
  <c r="L12" i="1" a="1"/>
  <c r="E13" i="1" a="1"/>
  <c r="G13" i="1" a="1"/>
  <c r="I13" i="1" a="1"/>
  <c r="K13" i="1" a="1"/>
  <c r="M13" i="1" a="1"/>
  <c r="F14" i="1" a="1"/>
  <c r="H14" i="1" a="1"/>
  <c r="J14" i="1" a="1"/>
  <c r="L14" i="1" a="1"/>
  <c r="E15" i="1" a="1"/>
  <c r="G15" i="1" a="1"/>
  <c r="I15" i="1" a="1"/>
  <c r="K15" i="1" a="1"/>
  <c r="M15" i="1" a="1"/>
  <c r="F16" i="1" a="1"/>
  <c r="H16" i="1" a="1"/>
  <c r="J16" i="1" a="1"/>
  <c r="L16" i="1" a="1"/>
  <c r="E17" i="1" a="1"/>
  <c r="G17" i="1" a="1"/>
  <c r="I17" i="1" a="1"/>
  <c r="K17" i="1" a="1"/>
  <c r="M17" i="1" a="1"/>
  <c r="F18" i="1" a="1"/>
  <c r="H18" i="1" a="1"/>
  <c r="J18" i="1" a="1"/>
  <c r="L18" i="1" a="1"/>
  <c r="E19" i="1" a="1"/>
  <c r="G19" i="1" a="1"/>
  <c r="I19" i="1" a="1"/>
  <c r="K19" i="1" a="1"/>
  <c r="M19" i="1" a="1"/>
  <c r="F20" i="1" a="1"/>
  <c r="H20" i="1" a="1"/>
  <c r="J20" i="1" a="1"/>
  <c r="L20" i="1" a="1"/>
  <c r="E21" i="1" a="1"/>
  <c r="G21" i="1" a="1"/>
  <c r="I21" i="1" a="1"/>
  <c r="K21" i="1" a="1"/>
  <c r="M21" i="1" a="1"/>
  <c r="F22" i="1" a="1"/>
  <c r="H22" i="1" a="1"/>
  <c r="J22" i="1" a="1"/>
  <c r="L22" i="1" a="1"/>
  <c r="E23" i="1" a="1"/>
  <c r="G23" i="1" a="1"/>
  <c r="I23" i="1" a="1"/>
  <c r="K23" i="1" a="1"/>
  <c r="M23" i="1" a="1"/>
  <c r="F24" i="1" a="1"/>
  <c r="H24" i="1" a="1"/>
  <c r="J24" i="1" a="1"/>
  <c r="L24" i="1" a="1"/>
  <c r="E25" i="1" a="1"/>
  <c r="G25" i="1" a="1"/>
  <c r="I25" i="1" a="1"/>
  <c r="K25" i="1" a="1"/>
  <c r="M25" i="1" a="1"/>
  <c r="F26" i="1" a="1"/>
  <c r="H26" i="1" a="1"/>
  <c r="J26" i="1" a="1"/>
  <c r="L26" i="1" a="1"/>
  <c r="E27" i="1" a="1"/>
  <c r="G27" i="1" a="1"/>
  <c r="I27" i="1" a="1"/>
  <c r="K27" i="1" a="1"/>
  <c r="M27" i="1" a="1"/>
  <c r="F28" i="1" a="1"/>
  <c r="H28" i="1" a="1"/>
  <c r="J28" i="1" a="1"/>
  <c r="L28" i="1" a="1"/>
  <c r="E29" i="1" a="1"/>
  <c r="G29" i="1" a="1"/>
  <c r="I29" i="1" a="1"/>
  <c r="K29" i="1" a="1"/>
  <c r="F30" i="1" a="1"/>
  <c r="H30" i="1" a="1"/>
  <c r="J30" i="1" a="1"/>
  <c r="L30" i="1" a="1"/>
  <c r="E31" i="1" a="1"/>
  <c r="G31" i="1" a="1"/>
  <c r="I31" i="1" a="1"/>
  <c r="K31" i="1" a="1"/>
  <c r="M31" i="1" a="1"/>
  <c r="F32" i="1" a="1"/>
  <c r="H32" i="1" a="1"/>
  <c r="J32" i="1" a="1"/>
  <c r="L32" i="1" a="1"/>
  <c r="E33" i="1" a="1"/>
  <c r="H5" i="1" a="1"/>
  <c r="G6" i="1" a="1"/>
  <c r="F7" i="1" a="1"/>
  <c r="E8" i="1" a="1"/>
  <c r="M8" i="1" a="1"/>
  <c r="L9" i="1" a="1"/>
  <c r="K10" i="1" a="1"/>
  <c r="J11" i="1" a="1"/>
  <c r="I12" i="1" a="1"/>
  <c r="H13" i="1" a="1"/>
  <c r="G14" i="1" a="1"/>
  <c r="F15" i="1" a="1"/>
  <c r="E16" i="1" a="1"/>
  <c r="M16" i="1" a="1"/>
  <c r="L17" i="1" a="1"/>
  <c r="K18" i="1" a="1"/>
  <c r="J19" i="1" a="1"/>
  <c r="I20" i="1" a="1"/>
  <c r="H21" i="1" a="1"/>
  <c r="G22" i="1" a="1"/>
  <c r="F23" i="1" a="1"/>
  <c r="E24" i="1" a="1"/>
  <c r="L25" i="1" a="1"/>
  <c r="K26" i="1" a="1"/>
  <c r="J27" i="1" a="1"/>
  <c r="I28" i="1" a="1"/>
  <c r="H29" i="1" a="1"/>
  <c r="G30" i="1" a="1"/>
  <c r="F31" i="1" a="1"/>
  <c r="E32" i="1" a="1"/>
  <c r="M32" i="1" a="1"/>
  <c r="F5" i="1" a="1"/>
  <c r="K6" i="1" a="1"/>
  <c r="G8" i="1" a="1"/>
  <c r="K8" i="1" a="1"/>
  <c r="G10" i="1" a="1"/>
  <c r="L11" i="1" a="1"/>
  <c r="G12" i="1" a="1"/>
  <c r="L13" i="1" a="1"/>
  <c r="H15" i="1" a="1"/>
  <c r="L15" i="1" a="1"/>
  <c r="H17" i="1" a="1"/>
  <c r="H19" i="1" a="1"/>
  <c r="M20" i="1" a="1"/>
  <c r="I22" i="1" a="1"/>
  <c r="M22" i="1" a="1"/>
  <c r="I24" i="1" a="1"/>
  <c r="E26" i="1" a="1"/>
  <c r="I26" i="1" a="1"/>
  <c r="E28" i="1" a="1"/>
  <c r="J29" i="1" a="1"/>
  <c r="E30" i="1" a="1"/>
  <c r="J31" i="1" a="1"/>
  <c r="F33" i="1" a="1"/>
  <c r="I33" i="1" a="1"/>
  <c r="E34" i="1" a="1"/>
  <c r="H34" i="1" a="1"/>
  <c r="M34" i="1" a="1"/>
  <c r="G35" i="1" a="1"/>
  <c r="L35" i="1" a="1"/>
  <c r="F36" i="1" a="1"/>
  <c r="K36" i="1" a="1"/>
  <c r="E37" i="1" a="1"/>
  <c r="J37" i="1" a="1"/>
  <c r="M37" i="1" a="1"/>
  <c r="I38" i="1" a="1"/>
  <c r="L38" i="1" a="1"/>
  <c r="H39" i="1" a="1"/>
  <c r="K39" i="1" a="1"/>
  <c r="G40" i="1" a="1"/>
  <c r="J40" i="1" a="1"/>
  <c r="F41" i="1" a="1"/>
  <c r="I41" i="1" a="1"/>
  <c r="E42" i="1" a="1"/>
  <c r="H42" i="1" a="1"/>
  <c r="M42" i="1" a="1"/>
  <c r="G43" i="1" a="1"/>
  <c r="L43" i="1" a="1"/>
  <c r="F44" i="1" a="1"/>
  <c r="K44" i="1" a="1"/>
  <c r="E45" i="1" a="1"/>
  <c r="J45" i="1" a="1"/>
  <c r="M45" i="1" a="1"/>
  <c r="I46" i="1" a="1"/>
  <c r="L46" i="1" a="1"/>
  <c r="H47" i="1" a="1"/>
  <c r="K47" i="1" a="1"/>
  <c r="G48" i="1" a="1"/>
  <c r="J48" i="1" a="1"/>
  <c r="F49" i="1" a="1"/>
  <c r="I49" i="1" a="1"/>
  <c r="E50" i="1" a="1"/>
  <c r="H50" i="1" a="1"/>
  <c r="M50" i="1" a="1"/>
  <c r="G51" i="1" a="1"/>
  <c r="L51" i="1" a="1"/>
  <c r="F52" i="1" a="1"/>
  <c r="H52" i="1" a="1"/>
  <c r="J52" i="1" a="1"/>
  <c r="L52" i="1" a="1"/>
  <c r="E53" i="1" a="1"/>
  <c r="G53" i="1" a="1"/>
  <c r="I53" i="1" a="1"/>
  <c r="K53" i="1" a="1"/>
  <c r="M53" i="1" a="1"/>
  <c r="F54" i="1" a="1"/>
  <c r="H54" i="1" a="1"/>
  <c r="J54" i="1" a="1"/>
  <c r="L54" i="1" a="1"/>
  <c r="E55" i="1" a="1"/>
  <c r="G55" i="1" a="1"/>
  <c r="I55" i="1" a="1"/>
  <c r="K55" i="1" a="1"/>
  <c r="M55" i="1" a="1"/>
  <c r="F56" i="1" a="1"/>
  <c r="H56" i="1" a="1"/>
  <c r="J56" i="1" a="1"/>
  <c r="L56" i="1" a="1"/>
  <c r="E57" i="1" a="1"/>
  <c r="G57" i="1" a="1"/>
  <c r="I57" i="1" a="1"/>
  <c r="K57" i="1" a="1"/>
  <c r="M57" i="1" a="1"/>
  <c r="F58" i="1" a="1"/>
  <c r="H58" i="1" a="1"/>
  <c r="J58" i="1" a="1"/>
  <c r="L58" i="1" a="1"/>
  <c r="E59" i="1" a="1"/>
  <c r="G59" i="1" a="1"/>
  <c r="I59" i="1" a="1"/>
  <c r="K59" i="1" a="1"/>
  <c r="M59" i="1" a="1"/>
  <c r="F60" i="1" a="1"/>
  <c r="H60" i="1" a="1"/>
  <c r="J60" i="1" a="1"/>
  <c r="L60" i="1" a="1"/>
  <c r="E61" i="1" a="1"/>
  <c r="G61" i="1" a="1"/>
  <c r="I61" i="1" a="1"/>
  <c r="K61" i="1" a="1"/>
  <c r="M61" i="1" a="1"/>
  <c r="F62" i="1" a="1"/>
  <c r="H62" i="1" a="1"/>
  <c r="J62" i="1" a="1"/>
  <c r="L62" i="1" a="1"/>
  <c r="E63" i="1" a="1"/>
  <c r="G63" i="1" a="1"/>
  <c r="I63" i="1" a="1"/>
  <c r="K63" i="1" a="1"/>
  <c r="M63" i="1" a="1"/>
  <c r="F64" i="1" a="1"/>
  <c r="H64" i="1" a="1"/>
  <c r="J64" i="1" a="1"/>
  <c r="L64" i="1" a="1"/>
  <c r="E65" i="1" a="1"/>
  <c r="G65" i="1" a="1"/>
  <c r="I65" i="1" a="1"/>
  <c r="K65" i="1" a="1"/>
  <c r="M65" i="1" a="1"/>
  <c r="J5" i="1" a="1"/>
  <c r="E6" i="1" a="1"/>
  <c r="J7" i="1" a="1"/>
  <c r="F9" i="1" a="1"/>
  <c r="J9" i="1" a="1"/>
  <c r="F11" i="1" a="1"/>
  <c r="K12" i="1" a="1"/>
  <c r="F13" i="1" a="1"/>
  <c r="K14" i="1" a="1"/>
  <c r="G16" i="1" a="1"/>
  <c r="K16" i="1" a="1"/>
  <c r="G18" i="1" a="1"/>
  <c r="L19" i="1" a="1"/>
  <c r="G20" i="1" a="1"/>
  <c r="L21" i="1" a="1"/>
  <c r="H23" i="1" a="1"/>
  <c r="L23" i="1" a="1"/>
  <c r="H25" i="1" a="1"/>
  <c r="M26" i="1" a="1"/>
  <c r="H27" i="1" a="1"/>
  <c r="M28" i="1" a="1"/>
  <c r="I30" i="1" a="1"/>
  <c r="M30" i="1" a="1"/>
  <c r="I32" i="1" a="1"/>
  <c r="G33" i="1" a="1"/>
  <c r="L33" i="1" a="1"/>
  <c r="F34" i="1" a="1"/>
  <c r="K34" i="1" a="1"/>
  <c r="E35" i="1" a="1"/>
  <c r="J35" i="1" a="1"/>
  <c r="M35" i="1" a="1"/>
  <c r="I36" i="1" a="1"/>
  <c r="L36" i="1" a="1"/>
  <c r="H37" i="1" a="1"/>
  <c r="K37" i="1" a="1"/>
  <c r="G38" i="1" a="1"/>
  <c r="J38" i="1" a="1"/>
  <c r="F39" i="1" a="1"/>
  <c r="I39" i="1" a="1"/>
  <c r="E40" i="1" a="1"/>
  <c r="H40" i="1" a="1"/>
  <c r="M40" i="1" a="1"/>
  <c r="G41" i="1" a="1"/>
  <c r="L41" i="1" a="1"/>
  <c r="F42" i="1" a="1"/>
  <c r="K42" i="1" a="1"/>
  <c r="E43" i="1" a="1"/>
  <c r="J43" i="1" a="1"/>
  <c r="M43" i="1" a="1"/>
  <c r="I44" i="1" a="1"/>
  <c r="L44" i="1" a="1"/>
  <c r="H45" i="1" a="1"/>
  <c r="K45" i="1" a="1"/>
  <c r="G46" i="1" a="1"/>
  <c r="J46" i="1" a="1"/>
  <c r="F47" i="1" a="1"/>
  <c r="I47" i="1" a="1"/>
  <c r="E48" i="1" a="1"/>
  <c r="H48" i="1" a="1"/>
  <c r="M48" i="1" a="1"/>
  <c r="G49" i="1" a="1"/>
  <c r="L49" i="1" a="1"/>
  <c r="F50" i="1" a="1"/>
  <c r="K50" i="1" a="1"/>
  <c r="E51" i="1" a="1"/>
  <c r="J51" i="1" a="1"/>
  <c r="M51" i="1" a="1"/>
  <c r="I6" i="1" a="1"/>
  <c r="M6" i="1" a="1"/>
  <c r="I8" i="1" a="1"/>
  <c r="H11" i="1" a="1"/>
  <c r="M12" i="1" a="1"/>
  <c r="I14" i="1" a="1"/>
  <c r="I18" i="1" a="1"/>
  <c r="E20" i="1" a="1"/>
  <c r="J21" i="1" a="1"/>
  <c r="J25" i="1" a="1"/>
  <c r="F27" i="1" a="1"/>
  <c r="K28" i="1" a="1"/>
  <c r="K32" i="1" a="1"/>
  <c r="H33" i="1" a="1"/>
  <c r="J34" i="1" a="1"/>
  <c r="F35" i="1" a="1"/>
  <c r="H36" i="1" a="1"/>
  <c r="M36" i="1" a="1"/>
  <c r="F38" i="1" a="1"/>
  <c r="K38" i="1" a="1"/>
  <c r="M39" i="1" a="1"/>
  <c r="I40" i="1" a="1"/>
  <c r="K41" i="1" a="1"/>
  <c r="G42" i="1" a="1"/>
  <c r="I43" i="1" a="1"/>
  <c r="E44" i="1" a="1"/>
  <c r="G45" i="1" a="1"/>
  <c r="L45" i="1" a="1"/>
  <c r="E47" i="1" a="1"/>
  <c r="J47" i="1" a="1"/>
  <c r="L48" i="1" a="1"/>
  <c r="H49" i="1" a="1"/>
  <c r="J50" i="1" a="1"/>
  <c r="F51" i="1" a="1"/>
  <c r="L5" i="1" a="1"/>
  <c r="H7" i="1" a="1"/>
  <c r="E10" i="1" a="1"/>
  <c r="E14" i="1" a="1"/>
  <c r="J15" i="1" a="1"/>
  <c r="F17" i="1" a="1"/>
  <c r="F21" i="1" a="1"/>
  <c r="K22" i="1" a="1"/>
  <c r="G24" i="1" a="1"/>
  <c r="G28" i="1" a="1"/>
  <c r="L29" i="1" a="1"/>
  <c r="H31" i="1" a="1"/>
  <c r="J33" i="1" a="1"/>
  <c r="L34" i="1" a="1"/>
  <c r="H35" i="1" a="1"/>
  <c r="J36" i="1" a="1"/>
  <c r="F37" i="1" a="1"/>
  <c r="H38" i="1" a="1"/>
  <c r="M38" i="1" a="1"/>
  <c r="F40" i="1" a="1"/>
  <c r="K40" i="1" a="1"/>
  <c r="M41" i="1" a="1"/>
  <c r="I42" i="1" a="1"/>
  <c r="K43" i="1" a="1"/>
  <c r="G44" i="1" a="1"/>
  <c r="I45" i="1" a="1"/>
  <c r="E46" i="1" a="1"/>
  <c r="G47" i="1" a="1"/>
  <c r="L47" i="1" a="1"/>
  <c r="E49" i="1" a="1"/>
  <c r="J49" i="1" a="1"/>
  <c r="L50" i="1" a="1"/>
  <c r="H51" i="1" a="1"/>
  <c r="I52" i="1" a="1"/>
  <c r="M52" i="1" a="1"/>
  <c r="H53" i="1" a="1"/>
  <c r="L53" i="1" a="1"/>
  <c r="G54" i="1" a="1"/>
  <c r="K54" i="1" a="1"/>
  <c r="F55" i="1" a="1"/>
  <c r="J55" i="1" a="1"/>
  <c r="E56" i="1" a="1"/>
  <c r="I56" i="1" a="1"/>
  <c r="M56" i="1" a="1"/>
  <c r="H57" i="1" a="1"/>
  <c r="L57" i="1" a="1"/>
  <c r="G58" i="1" a="1"/>
  <c r="K58" i="1" a="1"/>
  <c r="F59" i="1" a="1"/>
  <c r="J59" i="1" a="1"/>
  <c r="E60" i="1" a="1"/>
  <c r="I60" i="1" a="1"/>
  <c r="M60" i="1" a="1"/>
  <c r="H61" i="1" a="1"/>
  <c r="L61" i="1" a="1"/>
  <c r="G62" i="1" a="1"/>
  <c r="K62" i="1" a="1"/>
  <c r="F63" i="1" a="1"/>
  <c r="J63" i="1" a="1"/>
  <c r="E64" i="1" a="1"/>
  <c r="I64" i="1" a="1"/>
  <c r="M64" i="1" a="1"/>
  <c r="H65" i="1" a="1"/>
  <c r="L65" i="1" a="1"/>
  <c r="L7" i="1" a="1"/>
  <c r="H9" i="1" a="1"/>
  <c r="M10" i="1" a="1"/>
  <c r="M14" i="1" a="1"/>
  <c r="I16" i="1" a="1"/>
  <c r="E18" i="1" a="1"/>
  <c r="E22" i="1" a="1"/>
  <c r="J23" i="1" a="1"/>
  <c r="F25" i="1" a="1"/>
  <c r="F29" i="1" a="1"/>
  <c r="K30" i="1" a="1"/>
  <c r="G32" i="1" a="1"/>
  <c r="K33" i="1" a="1"/>
  <c r="G34" i="1" a="1"/>
  <c r="I35" i="1" a="1"/>
  <c r="E36" i="1" a="1"/>
  <c r="G37" i="1" a="1"/>
  <c r="L37" i="1" a="1"/>
  <c r="E39" i="1" a="1"/>
  <c r="J39" i="1" a="1"/>
  <c r="L40" i="1" a="1"/>
  <c r="H41" i="1" a="1"/>
  <c r="J42" i="1" a="1"/>
  <c r="F43" i="1" a="1"/>
  <c r="H44" i="1" a="1"/>
  <c r="M44" i="1" a="1"/>
  <c r="F46" i="1" a="1"/>
  <c r="K46" i="1" a="1"/>
  <c r="M47" i="1" a="1"/>
  <c r="I48" i="1" a="1"/>
  <c r="K49" i="1" a="1"/>
  <c r="G50" i="1" a="1"/>
  <c r="I51" i="1" a="1"/>
  <c r="E52" i="1" a="1"/>
  <c r="I10" i="1" a="1"/>
  <c r="E12" i="1" a="1"/>
  <c r="J13" i="1" a="1"/>
  <c r="J17" i="1" a="1"/>
  <c r="F19" i="1" a="1"/>
  <c r="K20" i="1" a="1"/>
  <c r="K24" i="1" a="1"/>
  <c r="G26" i="1" a="1"/>
  <c r="L27" i="1" a="1"/>
  <c r="L31" i="1" a="1"/>
  <c r="M33" i="1" a="1"/>
  <c r="I34" i="1" a="1"/>
  <c r="K35" i="1" a="1"/>
  <c r="G36" i="1" a="1"/>
  <c r="I37" i="1" a="1"/>
  <c r="E38" i="1" a="1"/>
  <c r="G39" i="1" a="1"/>
  <c r="L39" i="1" a="1"/>
  <c r="E41" i="1" a="1"/>
  <c r="J41" i="1" a="1"/>
  <c r="L42" i="1" a="1"/>
  <c r="H43" i="1" a="1"/>
  <c r="J44" i="1" a="1"/>
  <c r="F45" i="1" a="1"/>
  <c r="H46" i="1" a="1"/>
  <c r="M46" i="1" a="1"/>
  <c r="F48" i="1" a="1"/>
  <c r="K48" i="1" a="1"/>
  <c r="M49" i="1" a="1"/>
  <c r="I50" i="1" a="1"/>
  <c r="K51" i="1" a="1"/>
  <c r="G52" i="1" a="1"/>
  <c r="K52" i="1" a="1"/>
  <c r="F53" i="1" a="1"/>
  <c r="J53" i="1" a="1"/>
  <c r="E54" i="1" a="1"/>
  <c r="I54" i="1" a="1"/>
  <c r="M54" i="1" a="1"/>
  <c r="H55" i="1" a="1"/>
  <c r="L55" i="1" a="1"/>
  <c r="G56" i="1" a="1"/>
  <c r="K56" i="1" a="1"/>
  <c r="F57" i="1" a="1"/>
  <c r="J57" i="1" a="1"/>
  <c r="E58" i="1" a="1"/>
  <c r="I58" i="1" a="1"/>
  <c r="M58" i="1" a="1"/>
  <c r="H59" i="1" a="1"/>
  <c r="L59" i="1" a="1"/>
  <c r="G60" i="1" a="1"/>
  <c r="K60" i="1" a="1"/>
  <c r="F61" i="1" a="1"/>
  <c r="J61" i="1" a="1"/>
  <c r="E62" i="1" a="1"/>
  <c r="I62" i="1" a="1"/>
  <c r="M62" i="1" a="1"/>
  <c r="H63" i="1" a="1"/>
  <c r="L63" i="1" a="1"/>
  <c r="G64" i="1" a="1"/>
  <c r="K64" i="1" a="1"/>
  <c r="F65" i="1" a="1"/>
  <c r="J65" i="1" a="1"/>
  <c r="H4" i="1" a="1"/>
  <c r="L4" i="1" a="1"/>
  <c r="F4" i="1" a="1"/>
  <c r="J4" i="1" a="1"/>
  <c r="G4" i="1" a="1"/>
  <c r="I4" i="1" a="1"/>
  <c r="E4" i="1" a="1"/>
  <c r="J65" i="1" l="1"/>
  <c r="F65" i="1"/>
  <c r="K64" i="1"/>
  <c r="G64" i="1"/>
  <c r="L63" i="1"/>
  <c r="H63" i="1"/>
  <c r="M62" i="1"/>
  <c r="I62" i="1"/>
  <c r="E62" i="1"/>
  <c r="J61" i="1"/>
  <c r="F61" i="1"/>
  <c r="K60" i="1"/>
  <c r="G60" i="1"/>
  <c r="L59" i="1"/>
  <c r="H59" i="1"/>
  <c r="M58" i="1"/>
  <c r="I58" i="1"/>
  <c r="E58" i="1"/>
  <c r="J57" i="1"/>
  <c r="F57" i="1"/>
  <c r="K56" i="1"/>
  <c r="G56" i="1"/>
  <c r="L55" i="1"/>
  <c r="H55" i="1"/>
  <c r="M54" i="1"/>
  <c r="I54" i="1"/>
  <c r="E54" i="1"/>
  <c r="J53" i="1"/>
  <c r="F53" i="1"/>
  <c r="K52" i="1"/>
  <c r="G52" i="1"/>
  <c r="K51" i="1"/>
  <c r="I50" i="1"/>
  <c r="M49" i="1"/>
  <c r="K48" i="1"/>
  <c r="F48" i="1"/>
  <c r="M46" i="1"/>
  <c r="H46" i="1"/>
  <c r="F45" i="1"/>
  <c r="J44" i="1"/>
  <c r="H43" i="1"/>
  <c r="L42" i="1"/>
  <c r="J41" i="1"/>
  <c r="E41" i="1"/>
  <c r="L39" i="1"/>
  <c r="G39" i="1"/>
  <c r="E38" i="1"/>
  <c r="I37" i="1"/>
  <c r="G36" i="1"/>
  <c r="K35" i="1"/>
  <c r="I34" i="1"/>
  <c r="M33" i="1"/>
  <c r="L31" i="1"/>
  <c r="L27" i="1"/>
  <c r="G26" i="1"/>
  <c r="K24" i="1"/>
  <c r="K20" i="1"/>
  <c r="F19" i="1"/>
  <c r="J17" i="1"/>
  <c r="J13" i="1"/>
  <c r="E12" i="1"/>
  <c r="I10" i="1"/>
  <c r="E52" i="1"/>
  <c r="I51" i="1"/>
  <c r="G50" i="1"/>
  <c r="K49" i="1"/>
  <c r="I48" i="1"/>
  <c r="M47" i="1"/>
  <c r="K46" i="1"/>
  <c r="F46" i="1"/>
  <c r="M44" i="1"/>
  <c r="H44" i="1"/>
  <c r="F43" i="1"/>
  <c r="J42" i="1"/>
  <c r="H41" i="1"/>
  <c r="L40" i="1"/>
  <c r="J39" i="1"/>
  <c r="E39" i="1"/>
  <c r="L37" i="1"/>
  <c r="G37" i="1"/>
  <c r="E36" i="1"/>
  <c r="I35" i="1"/>
  <c r="G34" i="1"/>
  <c r="K33" i="1"/>
  <c r="G32" i="1"/>
  <c r="K30" i="1"/>
  <c r="F29" i="1"/>
  <c r="F25" i="1"/>
  <c r="J23" i="1"/>
  <c r="E22" i="1"/>
  <c r="E18" i="1"/>
  <c r="I16" i="1"/>
  <c r="M14" i="1"/>
  <c r="M10" i="1"/>
  <c r="H9" i="1"/>
  <c r="L7" i="1"/>
  <c r="L65" i="1"/>
  <c r="H65" i="1"/>
  <c r="M64" i="1"/>
  <c r="I64" i="1"/>
  <c r="E64" i="1"/>
  <c r="J63" i="1"/>
  <c r="F63" i="1"/>
  <c r="K62" i="1"/>
  <c r="G62" i="1"/>
  <c r="L61" i="1"/>
  <c r="H61" i="1"/>
  <c r="M60" i="1"/>
  <c r="I60" i="1"/>
  <c r="E60" i="1"/>
  <c r="J59" i="1"/>
  <c r="F59" i="1"/>
  <c r="K58" i="1"/>
  <c r="G58" i="1"/>
  <c r="L57" i="1"/>
  <c r="H57" i="1"/>
  <c r="M56" i="1"/>
  <c r="I56" i="1"/>
  <c r="E56" i="1"/>
  <c r="J55" i="1"/>
  <c r="F55" i="1"/>
  <c r="K54" i="1"/>
  <c r="G54" i="1"/>
  <c r="L53" i="1"/>
  <c r="H53" i="1"/>
  <c r="M52" i="1"/>
  <c r="I52" i="1"/>
  <c r="H51" i="1"/>
  <c r="L50" i="1"/>
  <c r="J49" i="1"/>
  <c r="E49" i="1"/>
  <c r="L47" i="1"/>
  <c r="G47" i="1"/>
  <c r="E46" i="1"/>
  <c r="I45" i="1"/>
  <c r="G44" i="1"/>
  <c r="K43" i="1"/>
  <c r="I42" i="1"/>
  <c r="M41" i="1"/>
  <c r="K40" i="1"/>
  <c r="F40" i="1"/>
  <c r="M38" i="1"/>
  <c r="H38" i="1"/>
  <c r="F37" i="1"/>
  <c r="J36" i="1"/>
  <c r="H35" i="1"/>
  <c r="L34" i="1"/>
  <c r="J33" i="1"/>
  <c r="H31" i="1"/>
  <c r="L29" i="1"/>
  <c r="G28" i="1"/>
  <c r="G24" i="1"/>
  <c r="K22" i="1"/>
  <c r="F21" i="1"/>
  <c r="F17" i="1"/>
  <c r="J15" i="1"/>
  <c r="E14" i="1"/>
  <c r="E10" i="1"/>
  <c r="H7" i="1"/>
  <c r="L5" i="1"/>
  <c r="F51" i="1"/>
  <c r="J50" i="1"/>
  <c r="H49" i="1"/>
  <c r="L48" i="1"/>
  <c r="J47" i="1"/>
  <c r="E47" i="1"/>
  <c r="L45" i="1"/>
  <c r="G45" i="1"/>
  <c r="E44" i="1"/>
  <c r="I43" i="1"/>
  <c r="G42" i="1"/>
  <c r="K41" i="1"/>
  <c r="I40" i="1"/>
  <c r="M39" i="1"/>
  <c r="K38" i="1"/>
  <c r="F38" i="1"/>
  <c r="M36" i="1"/>
  <c r="H36" i="1"/>
  <c r="F35" i="1"/>
  <c r="J34" i="1"/>
  <c r="H33" i="1"/>
  <c r="K32" i="1"/>
  <c r="K28" i="1"/>
  <c r="F27" i="1"/>
  <c r="J25" i="1"/>
  <c r="J21" i="1"/>
  <c r="E20" i="1"/>
  <c r="I18" i="1"/>
  <c r="I14" i="1"/>
  <c r="M12" i="1"/>
  <c r="H11" i="1"/>
  <c r="I8" i="1"/>
  <c r="M6" i="1"/>
  <c r="I6" i="1"/>
  <c r="M51" i="1"/>
  <c r="J51" i="1"/>
  <c r="E51" i="1"/>
  <c r="K50" i="1"/>
  <c r="F50" i="1"/>
  <c r="L49" i="1"/>
  <c r="G49" i="1"/>
  <c r="M48" i="1"/>
  <c r="H48" i="1"/>
  <c r="E48" i="1"/>
  <c r="I47" i="1"/>
  <c r="F47" i="1"/>
  <c r="J46" i="1"/>
  <c r="G46" i="1"/>
  <c r="K45" i="1"/>
  <c r="H45" i="1"/>
  <c r="L44" i="1"/>
  <c r="I44" i="1"/>
  <c r="M43" i="1"/>
  <c r="J43" i="1"/>
  <c r="E43" i="1"/>
  <c r="K42" i="1"/>
  <c r="F42" i="1"/>
  <c r="L41" i="1"/>
  <c r="G41" i="1"/>
  <c r="M40" i="1"/>
  <c r="H40" i="1"/>
  <c r="E40" i="1"/>
  <c r="I39" i="1"/>
  <c r="F39" i="1"/>
  <c r="J38" i="1"/>
  <c r="G38" i="1"/>
  <c r="K37" i="1"/>
  <c r="H37" i="1"/>
  <c r="L36" i="1"/>
  <c r="I36" i="1"/>
  <c r="M35" i="1"/>
  <c r="J35" i="1"/>
  <c r="E35" i="1"/>
  <c r="K34" i="1"/>
  <c r="F34" i="1"/>
  <c r="L33" i="1"/>
  <c r="G33" i="1"/>
  <c r="I32" i="1"/>
  <c r="M30" i="1"/>
  <c r="I30" i="1"/>
  <c r="M28" i="1"/>
  <c r="H27" i="1"/>
  <c r="M26" i="1"/>
  <c r="H25" i="1"/>
  <c r="L23" i="1"/>
  <c r="H23" i="1"/>
  <c r="L21" i="1"/>
  <c r="G20" i="1"/>
  <c r="L19" i="1"/>
  <c r="G18" i="1"/>
  <c r="K16" i="1"/>
  <c r="G16" i="1"/>
  <c r="K14" i="1"/>
  <c r="F13" i="1"/>
  <c r="K12" i="1"/>
  <c r="F11" i="1"/>
  <c r="J9" i="1"/>
  <c r="F9" i="1"/>
  <c r="J7" i="1"/>
  <c r="E6" i="1"/>
  <c r="J5" i="1"/>
  <c r="M65" i="1"/>
  <c r="K65" i="1"/>
  <c r="I65" i="1"/>
  <c r="G65" i="1"/>
  <c r="E65" i="1"/>
  <c r="L64" i="1"/>
  <c r="J64" i="1"/>
  <c r="H64" i="1"/>
  <c r="F64" i="1"/>
  <c r="M63" i="1"/>
  <c r="K63" i="1"/>
  <c r="I63" i="1"/>
  <c r="G63" i="1"/>
  <c r="E63" i="1"/>
  <c r="L62" i="1"/>
  <c r="J62" i="1"/>
  <c r="H62" i="1"/>
  <c r="F62" i="1"/>
  <c r="M61" i="1"/>
  <c r="K61" i="1"/>
  <c r="I61" i="1"/>
  <c r="G61" i="1"/>
  <c r="E61" i="1"/>
  <c r="L60" i="1"/>
  <c r="J60" i="1"/>
  <c r="H60" i="1"/>
  <c r="F60" i="1"/>
  <c r="M59" i="1"/>
  <c r="K59" i="1"/>
  <c r="I59" i="1"/>
  <c r="G59" i="1"/>
  <c r="E59" i="1"/>
  <c r="L58" i="1"/>
  <c r="J58" i="1"/>
  <c r="H58" i="1"/>
  <c r="F58" i="1"/>
  <c r="M57" i="1"/>
  <c r="K57" i="1"/>
  <c r="I57" i="1"/>
  <c r="G57" i="1"/>
  <c r="E57" i="1"/>
  <c r="L56" i="1"/>
  <c r="J56" i="1"/>
  <c r="H56" i="1"/>
  <c r="F56" i="1"/>
  <c r="M55" i="1"/>
  <c r="K55" i="1"/>
  <c r="I55" i="1"/>
  <c r="G55" i="1"/>
  <c r="E55" i="1"/>
  <c r="L54" i="1"/>
  <c r="J54" i="1"/>
  <c r="H54" i="1"/>
  <c r="F54" i="1"/>
  <c r="M53" i="1"/>
  <c r="K53" i="1"/>
  <c r="I53" i="1"/>
  <c r="G53" i="1"/>
  <c r="E53" i="1"/>
  <c r="L52" i="1"/>
  <c r="J52" i="1"/>
  <c r="H52" i="1"/>
  <c r="F52" i="1"/>
  <c r="L51" i="1"/>
  <c r="G51" i="1"/>
  <c r="M50" i="1"/>
  <c r="H50" i="1"/>
  <c r="E50" i="1"/>
  <c r="I49" i="1"/>
  <c r="F49" i="1"/>
  <c r="J48" i="1"/>
  <c r="G48" i="1"/>
  <c r="K47" i="1"/>
  <c r="H47" i="1"/>
  <c r="L46" i="1"/>
  <c r="I46" i="1"/>
  <c r="M45" i="1"/>
  <c r="J45" i="1"/>
  <c r="E45" i="1"/>
  <c r="K44" i="1"/>
  <c r="F44" i="1"/>
  <c r="L43" i="1"/>
  <c r="G43" i="1"/>
  <c r="M42" i="1"/>
  <c r="H42" i="1"/>
  <c r="E42" i="1"/>
  <c r="I41" i="1"/>
  <c r="F41" i="1"/>
  <c r="J40" i="1"/>
  <c r="G40" i="1"/>
  <c r="K39" i="1"/>
  <c r="H39" i="1"/>
  <c r="L38" i="1"/>
  <c r="I38" i="1"/>
  <c r="M37" i="1"/>
  <c r="J37" i="1"/>
  <c r="E37" i="1"/>
  <c r="K36" i="1"/>
  <c r="F36" i="1"/>
  <c r="L35" i="1"/>
  <c r="G35" i="1"/>
  <c r="M34" i="1"/>
  <c r="H34" i="1"/>
  <c r="E34" i="1"/>
  <c r="I33" i="1"/>
  <c r="F33" i="1"/>
  <c r="J31" i="1"/>
  <c r="E30" i="1"/>
  <c r="J29" i="1"/>
  <c r="E28" i="1"/>
  <c r="I26" i="1"/>
  <c r="E26" i="1"/>
  <c r="I24" i="1"/>
  <c r="M22" i="1"/>
  <c r="I22" i="1"/>
  <c r="M20" i="1"/>
  <c r="H19" i="1"/>
  <c r="H17" i="1"/>
  <c r="L15" i="1"/>
  <c r="H15" i="1"/>
  <c r="L13" i="1"/>
  <c r="G12" i="1"/>
  <c r="L11" i="1"/>
  <c r="G10" i="1"/>
  <c r="K8" i="1"/>
  <c r="G8" i="1"/>
  <c r="K6" i="1"/>
  <c r="F5" i="1"/>
  <c r="M32" i="1"/>
  <c r="E32" i="1"/>
  <c r="F31" i="1"/>
  <c r="G30" i="1"/>
  <c r="H29" i="1"/>
  <c r="I28" i="1"/>
  <c r="J27" i="1"/>
  <c r="K26" i="1"/>
  <c r="L25" i="1"/>
  <c r="E24" i="1"/>
  <c r="F23" i="1"/>
  <c r="G22" i="1"/>
  <c r="H21" i="1"/>
  <c r="I20" i="1"/>
  <c r="J19" i="1"/>
  <c r="K18" i="1"/>
  <c r="L17" i="1"/>
  <c r="M16" i="1"/>
  <c r="E16" i="1"/>
  <c r="F15" i="1"/>
  <c r="G14" i="1"/>
  <c r="H13" i="1"/>
  <c r="I12" i="1"/>
  <c r="J11" i="1"/>
  <c r="K10" i="1"/>
  <c r="L9" i="1"/>
  <c r="M8" i="1"/>
  <c r="E8" i="1"/>
  <c r="F7" i="1"/>
  <c r="G6" i="1"/>
  <c r="H5" i="1"/>
  <c r="E33" i="1"/>
  <c r="L32" i="1"/>
  <c r="J32" i="1"/>
  <c r="H32" i="1"/>
  <c r="F32" i="1"/>
  <c r="M31" i="1"/>
  <c r="K31" i="1"/>
  <c r="I31" i="1"/>
  <c r="G31" i="1"/>
  <c r="E31" i="1"/>
  <c r="L30" i="1"/>
  <c r="J30" i="1"/>
  <c r="H30" i="1"/>
  <c r="F30" i="1"/>
  <c r="K29" i="1"/>
  <c r="I29" i="1"/>
  <c r="G29" i="1"/>
  <c r="E29" i="1"/>
  <c r="L28" i="1"/>
  <c r="J28" i="1"/>
  <c r="H28" i="1"/>
  <c r="F28" i="1"/>
  <c r="M27" i="1"/>
  <c r="K27" i="1"/>
  <c r="I27" i="1"/>
  <c r="G27" i="1"/>
  <c r="E27" i="1"/>
  <c r="L26" i="1"/>
  <c r="J26" i="1"/>
  <c r="H26" i="1"/>
  <c r="F26" i="1"/>
  <c r="M25" i="1"/>
  <c r="K25" i="1"/>
  <c r="I25" i="1"/>
  <c r="G25" i="1"/>
  <c r="E25" i="1"/>
  <c r="L24" i="1"/>
  <c r="J24" i="1"/>
  <c r="H24" i="1"/>
  <c r="F24" i="1"/>
  <c r="M23" i="1"/>
  <c r="K23" i="1"/>
  <c r="I23" i="1"/>
  <c r="G23" i="1"/>
  <c r="E23" i="1"/>
  <c r="L22" i="1"/>
  <c r="J22" i="1"/>
  <c r="H22" i="1"/>
  <c r="F22" i="1"/>
  <c r="M21" i="1"/>
  <c r="K21" i="1"/>
  <c r="I21" i="1"/>
  <c r="G21" i="1"/>
  <c r="E21" i="1"/>
  <c r="L20" i="1"/>
  <c r="J20" i="1"/>
  <c r="H20" i="1"/>
  <c r="F20" i="1"/>
  <c r="M19" i="1"/>
  <c r="K19" i="1"/>
  <c r="I19" i="1"/>
  <c r="G19" i="1"/>
  <c r="E19" i="1"/>
  <c r="L18" i="1"/>
  <c r="J18" i="1"/>
  <c r="H18" i="1"/>
  <c r="F18" i="1"/>
  <c r="M17" i="1"/>
  <c r="K17" i="1"/>
  <c r="I17" i="1"/>
  <c r="G17" i="1"/>
  <c r="E17" i="1"/>
  <c r="L16" i="1"/>
  <c r="J16" i="1"/>
  <c r="H16" i="1"/>
  <c r="F16" i="1"/>
  <c r="M15" i="1"/>
  <c r="K15" i="1"/>
  <c r="I15" i="1"/>
  <c r="G15" i="1"/>
  <c r="E15" i="1"/>
  <c r="L14" i="1"/>
  <c r="J14" i="1"/>
  <c r="H14" i="1"/>
  <c r="F14" i="1"/>
  <c r="M13" i="1"/>
  <c r="K13" i="1"/>
  <c r="I13" i="1"/>
  <c r="G13" i="1"/>
  <c r="E13" i="1"/>
  <c r="L12" i="1"/>
  <c r="J12" i="1"/>
  <c r="H12" i="1"/>
  <c r="F12" i="1"/>
  <c r="K11" i="1"/>
  <c r="I11" i="1"/>
  <c r="G11" i="1"/>
  <c r="E11" i="1"/>
  <c r="L10" i="1"/>
  <c r="J10" i="1"/>
  <c r="H10" i="1"/>
  <c r="F10" i="1"/>
  <c r="M9" i="1"/>
  <c r="K9" i="1"/>
  <c r="I9" i="1"/>
  <c r="G9" i="1"/>
  <c r="E9" i="1"/>
  <c r="L8" i="1"/>
  <c r="J8" i="1"/>
  <c r="H8" i="1"/>
  <c r="F8" i="1"/>
  <c r="M7" i="1"/>
  <c r="K7" i="1"/>
  <c r="I7" i="1"/>
  <c r="G7" i="1"/>
  <c r="E7" i="1"/>
  <c r="L6" i="1"/>
  <c r="J6" i="1"/>
  <c r="H6" i="1"/>
  <c r="F6" i="1"/>
  <c r="K5" i="1"/>
  <c r="I5" i="1"/>
  <c r="G5" i="1"/>
  <c r="E5" i="1"/>
  <c r="I4" i="1"/>
  <c r="G4" i="1"/>
  <c r="J4" i="1"/>
  <c r="F4" i="1"/>
  <c r="L4" i="1"/>
  <c r="H4" i="1"/>
  <c r="E4" i="1"/>
  <c r="N32" i="4"/>
  <c r="N31" i="4"/>
  <c r="N30" i="4"/>
  <c r="N29" i="4"/>
  <c r="M28" i="4"/>
  <c r="N28" i="4" s="1"/>
  <c r="L28" i="4"/>
  <c r="I28" i="4"/>
  <c r="H28" i="4"/>
  <c r="G28" i="4"/>
  <c r="F28" i="4"/>
  <c r="E28" i="4"/>
  <c r="D28" i="4"/>
  <c r="J28" i="4" s="1"/>
  <c r="K28" i="4" s="1"/>
  <c r="C28" i="4"/>
  <c r="N26" i="4"/>
  <c r="J26" i="4"/>
  <c r="I26" i="4"/>
  <c r="H26" i="4"/>
  <c r="E26" i="4"/>
  <c r="N25" i="4"/>
  <c r="J25" i="4"/>
  <c r="J23" i="4" s="1"/>
  <c r="K23" i="4" s="1"/>
  <c r="I25" i="4"/>
  <c r="H25" i="4"/>
  <c r="E25" i="4"/>
  <c r="N24" i="4"/>
  <c r="J24" i="4"/>
  <c r="K24" i="4" s="1"/>
  <c r="I24" i="4"/>
  <c r="H24" i="4"/>
  <c r="E24" i="4"/>
  <c r="M23" i="4"/>
  <c r="N23" i="4" s="1"/>
  <c r="L23" i="4"/>
  <c r="I23" i="4"/>
  <c r="H23" i="4"/>
  <c r="G23" i="4"/>
  <c r="F23" i="4"/>
  <c r="E23" i="4"/>
  <c r="D23" i="4"/>
  <c r="C23" i="4"/>
  <c r="N22" i="4"/>
  <c r="K22" i="4"/>
  <c r="J22" i="4"/>
  <c r="I22" i="4"/>
  <c r="H22" i="4"/>
  <c r="E22" i="4"/>
  <c r="N21" i="4"/>
  <c r="J21" i="4"/>
  <c r="I21" i="4"/>
  <c r="H21" i="4"/>
  <c r="E21" i="4"/>
  <c r="N20" i="4"/>
  <c r="J20" i="4"/>
  <c r="I20" i="4"/>
  <c r="H20" i="4"/>
  <c r="E20" i="4"/>
  <c r="N19" i="4"/>
  <c r="J19" i="4"/>
  <c r="I19" i="4"/>
  <c r="H19" i="4"/>
  <c r="E19" i="4"/>
  <c r="N18" i="4"/>
  <c r="K18" i="4"/>
  <c r="J18" i="4"/>
  <c r="I18" i="4"/>
  <c r="H18" i="4"/>
  <c r="E18" i="4"/>
  <c r="M17" i="4"/>
  <c r="N17" i="4" s="1"/>
  <c r="L17" i="4"/>
  <c r="G17" i="4"/>
  <c r="H17" i="4" s="1"/>
  <c r="F17" i="4"/>
  <c r="D17" i="4"/>
  <c r="E17" i="4" s="1"/>
  <c r="C17" i="4"/>
  <c r="I17" i="4" s="1"/>
  <c r="J16" i="4"/>
  <c r="N15" i="4"/>
  <c r="J15" i="4"/>
  <c r="K15" i="4" s="1"/>
  <c r="I15" i="4"/>
  <c r="H15" i="4"/>
  <c r="E15" i="4"/>
  <c r="N14" i="4"/>
  <c r="J14" i="4"/>
  <c r="K14" i="4" s="1"/>
  <c r="I14" i="4"/>
  <c r="H14" i="4"/>
  <c r="E14" i="4"/>
  <c r="N13" i="4"/>
  <c r="J13" i="4"/>
  <c r="K13" i="4" s="1"/>
  <c r="I13" i="4"/>
  <c r="H13" i="4"/>
  <c r="E13" i="4"/>
  <c r="N12" i="4"/>
  <c r="J12" i="4"/>
  <c r="K12" i="4" s="1"/>
  <c r="I12" i="4"/>
  <c r="H12" i="4"/>
  <c r="E12" i="4"/>
  <c r="N11" i="4"/>
  <c r="J11" i="4"/>
  <c r="K11" i="4" s="1"/>
  <c r="I11" i="4"/>
  <c r="H11" i="4"/>
  <c r="E11" i="4"/>
  <c r="N10" i="4"/>
  <c r="M10" i="4"/>
  <c r="L10" i="4"/>
  <c r="J10" i="4"/>
  <c r="G10" i="4"/>
  <c r="H10" i="4" s="1"/>
  <c r="F10" i="4"/>
  <c r="D10" i="4"/>
  <c r="E10" i="4" s="1"/>
  <c r="C10" i="4"/>
  <c r="I10" i="4" s="1"/>
  <c r="J9" i="4"/>
  <c r="I9" i="4"/>
  <c r="N8" i="4"/>
  <c r="J8" i="4"/>
  <c r="K8" i="4" s="1"/>
  <c r="I8" i="4"/>
  <c r="H8" i="4"/>
  <c r="E8" i="4"/>
  <c r="N7" i="4"/>
  <c r="J7" i="4"/>
  <c r="K7" i="4" s="1"/>
  <c r="I7" i="4"/>
  <c r="H7" i="4"/>
  <c r="E7" i="4"/>
  <c r="N6" i="4"/>
  <c r="J6" i="4"/>
  <c r="J4" i="4" s="1"/>
  <c r="I6" i="4"/>
  <c r="H6" i="4"/>
  <c r="E6" i="4"/>
  <c r="N5" i="4"/>
  <c r="J5" i="4"/>
  <c r="I5" i="4"/>
  <c r="H5" i="4"/>
  <c r="E5" i="4"/>
  <c r="M4" i="4"/>
  <c r="N4" i="4" s="1"/>
  <c r="L4" i="4"/>
  <c r="I4" i="4"/>
  <c r="G4" i="4"/>
  <c r="F4" i="4"/>
  <c r="D4" i="4"/>
  <c r="E4" i="4" s="1"/>
  <c r="C4" i="4"/>
  <c r="M3" i="4"/>
  <c r="N3" i="4" s="1"/>
  <c r="L3" i="4"/>
  <c r="D3" i="4"/>
  <c r="N32" i="3"/>
  <c r="N31" i="3"/>
  <c r="N30" i="3"/>
  <c r="N29" i="3"/>
  <c r="M28" i="3"/>
  <c r="N28" i="3" s="1"/>
  <c r="L28" i="3"/>
  <c r="G28" i="3"/>
  <c r="F28" i="3"/>
  <c r="I28" i="3" s="1"/>
  <c r="D28" i="3"/>
  <c r="J28" i="3" s="1"/>
  <c r="K28" i="3" s="1"/>
  <c r="C28" i="3"/>
  <c r="N26" i="3"/>
  <c r="J26" i="3"/>
  <c r="I26" i="3"/>
  <c r="H26" i="3"/>
  <c r="E26" i="3"/>
  <c r="N25" i="3"/>
  <c r="J25" i="3"/>
  <c r="I25" i="3"/>
  <c r="H25" i="3"/>
  <c r="E25" i="3"/>
  <c r="N24" i="3"/>
  <c r="J24" i="3"/>
  <c r="K24" i="3" s="1"/>
  <c r="I24" i="3"/>
  <c r="H24" i="3"/>
  <c r="E24" i="3"/>
  <c r="M23" i="3"/>
  <c r="L23" i="3"/>
  <c r="N23" i="3" s="1"/>
  <c r="J23" i="3"/>
  <c r="K23" i="3" s="1"/>
  <c r="I23" i="3"/>
  <c r="G23" i="3"/>
  <c r="F23" i="3"/>
  <c r="H23" i="3" s="1"/>
  <c r="D23" i="3"/>
  <c r="E23" i="3" s="1"/>
  <c r="C23" i="3"/>
  <c r="N22" i="3"/>
  <c r="J22" i="3"/>
  <c r="K22" i="3" s="1"/>
  <c r="I22" i="3"/>
  <c r="H22" i="3"/>
  <c r="E22" i="3"/>
  <c r="N21" i="3"/>
  <c r="J21" i="3"/>
  <c r="I21" i="3"/>
  <c r="H21" i="3"/>
  <c r="E21" i="3"/>
  <c r="N20" i="3"/>
  <c r="J20" i="3"/>
  <c r="I20" i="3"/>
  <c r="H20" i="3"/>
  <c r="E20" i="3"/>
  <c r="N19" i="3"/>
  <c r="J19" i="3"/>
  <c r="I19" i="3"/>
  <c r="H19" i="3"/>
  <c r="E19" i="3"/>
  <c r="N18" i="3"/>
  <c r="K18" i="3"/>
  <c r="J18" i="3"/>
  <c r="I18" i="3"/>
  <c r="H18" i="3"/>
  <c r="E18" i="3"/>
  <c r="M17" i="3"/>
  <c r="N17" i="3" s="1"/>
  <c r="L17" i="3"/>
  <c r="G17" i="3"/>
  <c r="H17" i="3" s="1"/>
  <c r="F17" i="3"/>
  <c r="D17" i="3"/>
  <c r="E17" i="3" s="1"/>
  <c r="C17" i="3"/>
  <c r="I17" i="3" s="1"/>
  <c r="J16" i="3"/>
  <c r="N15" i="3"/>
  <c r="J15" i="3"/>
  <c r="K15" i="3" s="1"/>
  <c r="I15" i="3"/>
  <c r="H15" i="3"/>
  <c r="E15" i="3"/>
  <c r="N14" i="3"/>
  <c r="J14" i="3"/>
  <c r="K14" i="3" s="1"/>
  <c r="I14" i="3"/>
  <c r="H14" i="3"/>
  <c r="E14" i="3"/>
  <c r="N13" i="3"/>
  <c r="J13" i="3"/>
  <c r="K13" i="3" s="1"/>
  <c r="I13" i="3"/>
  <c r="H13" i="3"/>
  <c r="E13" i="3"/>
  <c r="N12" i="3"/>
  <c r="J12" i="3"/>
  <c r="K12" i="3" s="1"/>
  <c r="I12" i="3"/>
  <c r="H12" i="3"/>
  <c r="E12" i="3"/>
  <c r="N11" i="3"/>
  <c r="J11" i="3"/>
  <c r="K11" i="3" s="1"/>
  <c r="I11" i="3"/>
  <c r="H11" i="3"/>
  <c r="E11" i="3"/>
  <c r="N10" i="3"/>
  <c r="M10" i="3"/>
  <c r="L10" i="3"/>
  <c r="J10" i="3"/>
  <c r="G10" i="3"/>
  <c r="H10" i="3" s="1"/>
  <c r="F10" i="3"/>
  <c r="D10" i="3"/>
  <c r="E10" i="3" s="1"/>
  <c r="C10" i="3"/>
  <c r="I10" i="3" s="1"/>
  <c r="J9" i="3"/>
  <c r="I9" i="3"/>
  <c r="N8" i="3"/>
  <c r="J8" i="3"/>
  <c r="K8" i="3" s="1"/>
  <c r="I8" i="3"/>
  <c r="H8" i="3"/>
  <c r="E8" i="3"/>
  <c r="N7" i="3"/>
  <c r="J7" i="3"/>
  <c r="K7" i="3" s="1"/>
  <c r="I7" i="3"/>
  <c r="H7" i="3"/>
  <c r="E7" i="3"/>
  <c r="N6" i="3"/>
  <c r="J6" i="3"/>
  <c r="K6" i="3" s="1"/>
  <c r="I6" i="3"/>
  <c r="H6" i="3"/>
  <c r="E6" i="3"/>
  <c r="N5" i="3"/>
  <c r="J5" i="3"/>
  <c r="K5" i="3" s="1"/>
  <c r="I5" i="3"/>
  <c r="H5" i="3"/>
  <c r="E5" i="3"/>
  <c r="M4" i="3"/>
  <c r="N4" i="3" s="1"/>
  <c r="L4" i="3"/>
  <c r="I4" i="3"/>
  <c r="H4" i="3"/>
  <c r="G4" i="3"/>
  <c r="F4" i="3"/>
  <c r="D4" i="3"/>
  <c r="E4" i="3" s="1"/>
  <c r="C4" i="3"/>
  <c r="M3" i="3"/>
  <c r="N3" i="3" s="1"/>
  <c r="L3" i="3"/>
  <c r="F3" i="3"/>
  <c r="D3" i="3"/>
  <c r="N32" i="2"/>
  <c r="N31" i="2"/>
  <c r="N30" i="2"/>
  <c r="N29" i="2"/>
  <c r="J14" i="2"/>
  <c r="H15" i="2"/>
  <c r="H14" i="2"/>
  <c r="H13" i="2"/>
  <c r="H12" i="2"/>
  <c r="H11" i="2"/>
  <c r="G10" i="2"/>
  <c r="M28" i="2"/>
  <c r="L28" i="2"/>
  <c r="G28" i="2"/>
  <c r="F28" i="2"/>
  <c r="D28" i="2"/>
  <c r="C28" i="2"/>
  <c r="N26" i="2"/>
  <c r="J26" i="2"/>
  <c r="I26" i="2"/>
  <c r="H26" i="2"/>
  <c r="E26" i="2"/>
  <c r="N25" i="2"/>
  <c r="J25" i="2"/>
  <c r="I25" i="2"/>
  <c r="H25" i="2"/>
  <c r="E25" i="2"/>
  <c r="N24" i="2"/>
  <c r="J24" i="2"/>
  <c r="I24" i="2"/>
  <c r="H24" i="2"/>
  <c r="E24" i="2"/>
  <c r="M23" i="2"/>
  <c r="L23" i="2"/>
  <c r="G23" i="2"/>
  <c r="F23" i="2"/>
  <c r="D23" i="2"/>
  <c r="C23" i="2"/>
  <c r="N22" i="2"/>
  <c r="J22" i="2"/>
  <c r="I22" i="2"/>
  <c r="H22" i="2"/>
  <c r="E22" i="2"/>
  <c r="N21" i="2"/>
  <c r="J21" i="2"/>
  <c r="I21" i="2"/>
  <c r="H21" i="2"/>
  <c r="E21" i="2"/>
  <c r="N20" i="2"/>
  <c r="J20" i="2"/>
  <c r="I20" i="2"/>
  <c r="H20" i="2"/>
  <c r="E20" i="2"/>
  <c r="N19" i="2"/>
  <c r="J19" i="2"/>
  <c r="I19" i="2"/>
  <c r="H19" i="2"/>
  <c r="E19" i="2"/>
  <c r="N18" i="2"/>
  <c r="J18" i="2"/>
  <c r="I18" i="2"/>
  <c r="H18" i="2"/>
  <c r="E18" i="2"/>
  <c r="M17" i="2"/>
  <c r="L17" i="2"/>
  <c r="G17" i="2"/>
  <c r="F17" i="2"/>
  <c r="D17" i="2"/>
  <c r="C17" i="2"/>
  <c r="J16" i="2"/>
  <c r="N15" i="2"/>
  <c r="J15" i="2"/>
  <c r="I15" i="2"/>
  <c r="E15" i="2"/>
  <c r="N14" i="2"/>
  <c r="I14" i="2"/>
  <c r="E14" i="2"/>
  <c r="N13" i="2"/>
  <c r="J13" i="2"/>
  <c r="I13" i="2"/>
  <c r="E13" i="2"/>
  <c r="N12" i="2"/>
  <c r="J12" i="2"/>
  <c r="I12" i="2"/>
  <c r="E12" i="2"/>
  <c r="N11" i="2"/>
  <c r="J11" i="2"/>
  <c r="I11" i="2"/>
  <c r="E11" i="2"/>
  <c r="M10" i="2"/>
  <c r="L10" i="2"/>
  <c r="F10" i="2"/>
  <c r="D10" i="2"/>
  <c r="C10" i="2"/>
  <c r="J9" i="2"/>
  <c r="I9" i="2"/>
  <c r="N8" i="2"/>
  <c r="J8" i="2"/>
  <c r="I8" i="2"/>
  <c r="H8" i="2"/>
  <c r="E8" i="2"/>
  <c r="N7" i="2"/>
  <c r="J7" i="2"/>
  <c r="I7" i="2"/>
  <c r="H7" i="2"/>
  <c r="E7" i="2"/>
  <c r="N6" i="2"/>
  <c r="J6" i="2"/>
  <c r="I6" i="2"/>
  <c r="H6" i="2"/>
  <c r="E6" i="2"/>
  <c r="N5" i="2"/>
  <c r="J5" i="2"/>
  <c r="I5" i="2"/>
  <c r="H5" i="2"/>
  <c r="E5" i="2"/>
  <c r="M4" i="2"/>
  <c r="L4" i="2"/>
  <c r="G4" i="2"/>
  <c r="G3" i="2" s="1"/>
  <c r="F4" i="2"/>
  <c r="D4" i="2"/>
  <c r="C4" i="2"/>
  <c r="M18" i="1" a="1"/>
  <c r="M24" i="1" a="1"/>
  <c r="M29" i="1" a="1"/>
  <c r="M11" i="1" a="1"/>
  <c r="M5" i="1" a="1"/>
  <c r="K4" i="1" a="1"/>
  <c r="K4" i="1" l="1"/>
  <c r="M5" i="1"/>
  <c r="M11" i="1"/>
  <c r="M29" i="1"/>
  <c r="M24" i="1"/>
  <c r="M18" i="1"/>
  <c r="H4" i="4"/>
  <c r="F3" i="4"/>
  <c r="K4" i="4"/>
  <c r="K5" i="4"/>
  <c r="K10" i="4"/>
  <c r="C3" i="4"/>
  <c r="I3" i="4" s="1"/>
  <c r="G3" i="4"/>
  <c r="J17" i="4"/>
  <c r="K17" i="4" s="1"/>
  <c r="K6" i="4"/>
  <c r="K10" i="3"/>
  <c r="J4" i="3"/>
  <c r="K4" i="3" s="1"/>
  <c r="C3" i="3"/>
  <c r="I3" i="3" s="1"/>
  <c r="G3" i="3"/>
  <c r="H3" i="3" s="1"/>
  <c r="J17" i="3"/>
  <c r="K17" i="3" s="1"/>
  <c r="H28" i="3"/>
  <c r="E28" i="3"/>
  <c r="E3" i="3"/>
  <c r="H4" i="2"/>
  <c r="K14" i="2"/>
  <c r="K15" i="2"/>
  <c r="J17" i="2"/>
  <c r="K18" i="2"/>
  <c r="K22" i="2"/>
  <c r="H23" i="2"/>
  <c r="I4" i="2"/>
  <c r="N10" i="2"/>
  <c r="E4" i="2"/>
  <c r="I17" i="2"/>
  <c r="K17" i="2" s="1"/>
  <c r="J10" i="2"/>
  <c r="L3" i="2"/>
  <c r="N28" i="2"/>
  <c r="H28" i="2"/>
  <c r="F3" i="2"/>
  <c r="J23" i="2"/>
  <c r="K7" i="2"/>
  <c r="I28" i="2"/>
  <c r="I23" i="2"/>
  <c r="K6" i="2"/>
  <c r="E28" i="2"/>
  <c r="K8" i="2"/>
  <c r="I10" i="2"/>
  <c r="K10" i="2" s="1"/>
  <c r="K12" i="2"/>
  <c r="M3" i="2"/>
  <c r="N4" i="2"/>
  <c r="K5" i="2"/>
  <c r="E10" i="2"/>
  <c r="K13" i="2"/>
  <c r="H17" i="2"/>
  <c r="N23" i="2"/>
  <c r="K24" i="2"/>
  <c r="K11" i="2"/>
  <c r="N17" i="2"/>
  <c r="E23" i="2"/>
  <c r="H3" i="2"/>
  <c r="N3" i="2"/>
  <c r="C3" i="2"/>
  <c r="J4" i="2"/>
  <c r="K4" i="2" s="1"/>
  <c r="H10" i="2"/>
  <c r="E17" i="2"/>
  <c r="J28" i="2"/>
  <c r="K28" i="2" s="1"/>
  <c r="D3" i="2"/>
  <c r="M4" i="1" a="1"/>
  <c r="M4" i="1" l="1"/>
  <c r="H3" i="4"/>
  <c r="E3" i="4"/>
  <c r="J3" i="4"/>
  <c r="K3" i="4" s="1"/>
  <c r="J3" i="3"/>
  <c r="K3" i="3" s="1"/>
  <c r="K23" i="2"/>
  <c r="I3" i="2"/>
  <c r="J3" i="2"/>
  <c r="E3" i="2"/>
  <c r="K3" i="2" l="1"/>
</calcChain>
</file>

<file path=xl/sharedStrings.xml><?xml version="1.0" encoding="utf-8"?>
<sst xmlns="http://schemas.openxmlformats.org/spreadsheetml/2006/main" count="247" uniqueCount="27">
  <si>
    <t>Дата</t>
  </si>
  <si>
    <t xml:space="preserve">Код опер. № </t>
  </si>
  <si>
    <t>Счета</t>
  </si>
  <si>
    <t>Комиссионные доходы за услуги по переводным операциям</t>
  </si>
  <si>
    <t>в тенге</t>
  </si>
  <si>
    <t>КБ</t>
  </si>
  <si>
    <t>СБ</t>
  </si>
  <si>
    <t>МБ</t>
  </si>
  <si>
    <t>ОД</t>
  </si>
  <si>
    <t>ФО</t>
  </si>
  <si>
    <t>в валюте</t>
  </si>
  <si>
    <t>ОД (WU+UN+LD)</t>
  </si>
  <si>
    <t>Комиссионные доходы за услуги  по купле - продаже инвалюты</t>
  </si>
  <si>
    <t>Комисс.дох. за услуги от довер-го упр-ия портфеля (РБ)</t>
  </si>
  <si>
    <t>Комиссионные доходы за услуги по операциям с гарантиями</t>
  </si>
  <si>
    <t>Ком.дох. за услуги по приему вкладов, открытию и ведению банковских счетов кл-в (кроме ПК)</t>
  </si>
  <si>
    <t>4607,4608,4611</t>
  </si>
  <si>
    <t>Ком.доходы по ПК</t>
  </si>
  <si>
    <t>№</t>
  </si>
  <si>
    <t>янв</t>
  </si>
  <si>
    <t>фев</t>
  </si>
  <si>
    <t>на 01.03.2015</t>
  </si>
  <si>
    <t>март</t>
  </si>
  <si>
    <t>факт</t>
  </si>
  <si>
    <t>вып,%</t>
  </si>
  <si>
    <t>план</t>
  </si>
  <si>
    <t>вып.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</si>
</sst>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8"/>
      <name val="Tahoma"/>
      <family val="2"/>
      <charset val="204"/>
    </font>
    <font>
      <b/>
      <sz val="6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indent="2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1" fillId="0" borderId="1" xfId="0" applyFont="1" applyBorder="1"/>
    <xf numFmtId="0" fontId="0" fillId="0" borderId="1" xfId="0" applyBorder="1"/>
    <xf numFmtId="0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/>
    </xf>
    <xf numFmtId="9" fontId="7" fillId="0" borderId="1" xfId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9" fontId="2" fillId="0" borderId="1" xfId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9" fontId="2" fillId="2" borderId="1" xfId="1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3" fontId="0" fillId="0" borderId="0" xfId="0" applyNumberFormat="1"/>
    <xf numFmtId="3" fontId="0" fillId="0" borderId="0" xfId="0" quotePrefix="1" applyNumberFormat="1"/>
    <xf numFmtId="1" fontId="2" fillId="3" borderId="2" xfId="0" applyNumberFormat="1" applyFont="1" applyFill="1" applyBorder="1" applyAlignment="1">
      <alignment vertical="center" wrapText="1"/>
    </xf>
    <xf numFmtId="1" fontId="2" fillId="3" borderId="3" xfId="0" applyNumberFormat="1" applyFont="1" applyFill="1" applyBorder="1" applyAlignment="1">
      <alignment vertical="center" wrapText="1"/>
    </xf>
    <xf numFmtId="1" fontId="2" fillId="3" borderId="4" xfId="0" applyNumberFormat="1" applyFont="1" applyFill="1" applyBorder="1" applyAlignment="1">
      <alignment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workbookViewId="0">
      <selection activeCell="E4" sqref="E4:M65"/>
    </sheetView>
  </sheetViews>
  <sheetFormatPr defaultRowHeight="15" x14ac:dyDescent="0.25"/>
  <cols>
    <col min="1" max="1" width="10.140625" bestFit="1" customWidth="1"/>
    <col min="4" max="4" width="84.28515625" customWidth="1"/>
    <col min="16" max="16" width="11.28515625" customWidth="1"/>
  </cols>
  <sheetData>
    <row r="1" spans="1:16" x14ac:dyDescent="0.25">
      <c r="A1" s="1" t="s">
        <v>0</v>
      </c>
      <c r="B1" s="2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x14ac:dyDescent="0.25">
      <c r="A2" s="2"/>
      <c r="B2" s="2"/>
      <c r="C2" s="11"/>
      <c r="D2" s="11"/>
      <c r="E2" s="21">
        <v>22</v>
      </c>
      <c r="F2" s="21"/>
      <c r="G2" s="21"/>
      <c r="H2" s="21">
        <v>23</v>
      </c>
      <c r="I2" s="21"/>
      <c r="J2" s="21"/>
      <c r="K2" s="21">
        <v>30</v>
      </c>
      <c r="L2" s="21"/>
      <c r="M2" s="21"/>
    </row>
    <row r="3" spans="1:16" x14ac:dyDescent="0.25">
      <c r="A3" s="3">
        <v>42401</v>
      </c>
      <c r="C3" s="4">
        <v>4601</v>
      </c>
      <c r="D3" s="5" t="s">
        <v>3</v>
      </c>
      <c r="E3" s="14" t="s">
        <v>25</v>
      </c>
      <c r="F3" s="14" t="s">
        <v>23</v>
      </c>
      <c r="G3" s="14" t="s">
        <v>24</v>
      </c>
      <c r="H3" s="14" t="s">
        <v>25</v>
      </c>
      <c r="I3" s="14" t="s">
        <v>23</v>
      </c>
      <c r="J3" s="14" t="s">
        <v>24</v>
      </c>
      <c r="K3" s="14" t="s">
        <v>25</v>
      </c>
      <c r="L3" s="14" t="s">
        <v>23</v>
      </c>
      <c r="M3" s="14" t="s">
        <v>24</v>
      </c>
      <c r="P3" s="23"/>
    </row>
    <row r="4" spans="1:16" x14ac:dyDescent="0.25">
      <c r="A4" s="3">
        <v>42401</v>
      </c>
      <c r="C4" s="6"/>
      <c r="D4" s="7" t="s">
        <v>4</v>
      </c>
      <c r="E4" s="12">
        <f t="array" aca="1" ref="E4" ca="1">IFERROR(INDEX(INDIRECT("'"&amp;LOOKUP(,-CODE($E$2:E$2),$E$2:E$2)&amp;"'!"&amp;"$C$4:$N$33"),MATCH($D4,INDIRECT("'"&amp;LOOKUP(,-CODE($E$2:E$2),$E$2:E$2)&amp;"'!"&amp;"$B$4:$B$33"),0),MATCH(MONTH($A3)&amp;E$3,MONTH(1&amp;INDIRECT("'"&amp;LOOKUP(,-CODE($E$2:E$2),$E$2:E$2)&amp;"'!"&amp;"$C$1:$N$1"))&amp;INDIRECT("'"&amp;LOOKUP(,-CODE($E$2:E$2),$E$2:E$2)&amp;"'!"&amp;"$C$2:$N$2"),0)),"")</f>
        <v>2939.5</v>
      </c>
      <c r="F4" s="12">
        <f t="array" aca="1" ref="F4" ca="1">IFERROR(INDEX(INDIRECT("'"&amp;LOOKUP(,-CODE($E$2:F$2),$E$2:F$2)&amp;"'!"&amp;"$C$4:$N$33"),MATCH($D4,INDIRECT("'"&amp;LOOKUP(,-CODE($E$2:F$2),$E$2:F$2)&amp;"'!"&amp;"$B$4:$B$33"),0),MATCH(MONTH($A3)&amp;F$3,MONTH(1&amp;INDIRECT("'"&amp;LOOKUP(,-CODE($E$2:F$2),$E$2:F$2)&amp;"'!"&amp;"$C$1:$N$1"))&amp;INDIRECT("'"&amp;LOOKUP(,-CODE($E$2:F$2),$E$2:F$2)&amp;"'!"&amp;"$C$2:$N$2"),0)),"")</f>
        <v>2149.2005599999998</v>
      </c>
      <c r="G4" s="12">
        <f t="array" aca="1" ref="G4" ca="1">IFERROR(INDEX(INDIRECT("'"&amp;LOOKUP(,-CODE($E$2:G$2),$E$2:G$2)&amp;"'!"&amp;"$C$4:$N$33"),MATCH($D4,INDIRECT("'"&amp;LOOKUP(,-CODE($E$2:G$2),$E$2:G$2)&amp;"'!"&amp;"$B$4:$B$33"),0),MATCH(MONTH($A3)&amp;G$3,MONTH(1&amp;INDIRECT("'"&amp;LOOKUP(,-CODE($E$2:G$2),$E$2:G$2)&amp;"'!"&amp;"$C$1:$N$1"))&amp;INDIRECT("'"&amp;LOOKUP(,-CODE($E$2:G$2),$E$2:G$2)&amp;"'!"&amp;"$C$2:$N$2"),0)),"")</f>
        <v>0.73114494301751987</v>
      </c>
      <c r="H4" s="12">
        <f t="array" aca="1" ref="H4" ca="1">IFERROR(INDEX(INDIRECT("'"&amp;LOOKUP(,-CODE($E$2:H$2),$E$2:H$2)&amp;"'!"&amp;"$C$4:$N$33"),MATCH($D4,INDIRECT("'"&amp;LOOKUP(,-CODE($E$2:H$2),$E$2:H$2)&amp;"'!"&amp;"$B$4:$B$33"),0),MATCH(MONTH($A3)&amp;H$3,MONTH(1&amp;INDIRECT("'"&amp;LOOKUP(,-CODE($E$2:H$2),$E$2:H$2)&amp;"'!"&amp;"$C$1:$N$1"))&amp;INDIRECT("'"&amp;LOOKUP(,-CODE($E$2:H$2),$E$2:H$2)&amp;"'!"&amp;"$C$2:$N$2"),0)),"")</f>
        <v>2939.5</v>
      </c>
      <c r="I4" s="12">
        <f t="array" aca="1" ref="I4" ca="1">IFERROR(INDEX(INDIRECT("'"&amp;LOOKUP(,-CODE($E$2:I$2),$E$2:I$2)&amp;"'!"&amp;"$C$4:$N$33"),MATCH($D4,INDIRECT("'"&amp;LOOKUP(,-CODE($E$2:I$2),$E$2:I$2)&amp;"'!"&amp;"$B$4:$B$33"),0),MATCH(MONTH($A3)&amp;I$3,MONTH(1&amp;INDIRECT("'"&amp;LOOKUP(,-CODE($E$2:I$2),$E$2:I$2)&amp;"'!"&amp;"$C$1:$N$1"))&amp;INDIRECT("'"&amp;LOOKUP(,-CODE($E$2:I$2),$E$2:I$2)&amp;"'!"&amp;"$C$2:$N$2"),0)),"")</f>
        <v>2149.2005599999998</v>
      </c>
      <c r="J4" s="12">
        <f t="array" aca="1" ref="J4" ca="1">IFERROR(INDEX(INDIRECT("'"&amp;LOOKUP(,-CODE($E$2:J$2),$E$2:J$2)&amp;"'!"&amp;"$C$4:$N$33"),MATCH($D4,INDIRECT("'"&amp;LOOKUP(,-CODE($E$2:J$2),$E$2:J$2)&amp;"'!"&amp;"$B$4:$B$33"),0),MATCH(MONTH($A3)&amp;J$3,MONTH(1&amp;INDIRECT("'"&amp;LOOKUP(,-CODE($E$2:J$2),$E$2:J$2)&amp;"'!"&amp;"$C$1:$N$1"))&amp;INDIRECT("'"&amp;LOOKUP(,-CODE($E$2:J$2),$E$2:J$2)&amp;"'!"&amp;"$C$2:$N$2"),0)),"")</f>
        <v>0.73114494301751987</v>
      </c>
      <c r="K4" s="12">
        <f t="array" aca="1" ref="K4" ca="1">IFERROR(INDEX(INDIRECT("'"&amp;LOOKUP(,-CODE($E$2:K$2),$E$2:K$2)&amp;"'!"&amp;"$C$4:$N$33"),MATCH($D4,INDIRECT("'"&amp;LOOKUP(,-CODE($E$2:K$2),$E$2:K$2)&amp;"'!"&amp;"$B$4:$B$33"),0),MATCH(MONTH($A3)&amp;K$3,MONTH(1&amp;INDIRECT("'"&amp;LOOKUP(,-CODE($E$2:K$2),$E$2:K$2)&amp;"'!"&amp;"$C$1:$N$1"))&amp;INDIRECT("'"&amp;LOOKUP(,-CODE($E$2:K$2),$E$2:K$2)&amp;"'!"&amp;"$C$2:$N$2"),0)),"")</f>
        <v>158369.5</v>
      </c>
      <c r="L4" s="12">
        <f t="array" aca="1" ref="L4" ca="1">IFERROR(INDEX(INDIRECT("'"&amp;LOOKUP(,-CODE($E$2:L$2),$E$2:L$2)&amp;"'!"&amp;"$C$4:$N$33"),MATCH($D4,INDIRECT("'"&amp;LOOKUP(,-CODE($E$2:L$2),$E$2:L$2)&amp;"'!"&amp;"$B$4:$B$33"),0),MATCH(MONTH($A3)&amp;L$3,MONTH(1&amp;INDIRECT("'"&amp;LOOKUP(,-CODE($E$2:L$2),$E$2:L$2)&amp;"'!"&amp;"$C$1:$N$1"))&amp;INDIRECT("'"&amp;LOOKUP(,-CODE($E$2:L$2),$E$2:L$2)&amp;"'!"&amp;"$C$2:$N$2"),0)),"")</f>
        <v>2149.2005599999998</v>
      </c>
      <c r="M4" s="12">
        <f t="array" aca="1" ref="M4" ca="1">IFERROR(INDEX(INDIRECT("'"&amp;LOOKUP(,-CODE($E$2:M$2),$E$2:M$2)&amp;"'!"&amp;"$C$4:$N$33"),MATCH($D4,INDIRECT("'"&amp;LOOKUP(,-CODE($E$2:M$2),$E$2:M$2)&amp;"'!"&amp;"$B$4:$B$33"),0),MATCH(MONTH($A3)&amp;M$3,MONTH(1&amp;INDIRECT("'"&amp;LOOKUP(,-CODE($E$2:M$2),$E$2:M$2)&amp;"'!"&amp;"$C$1:$N$1"))&amp;INDIRECT("'"&amp;LOOKUP(,-CODE($E$2:M$2),$E$2:M$2)&amp;"'!"&amp;"$C$2:$N$2"),0)),"")</f>
        <v>1.3570798417624604E-2</v>
      </c>
    </row>
    <row r="5" spans="1:16" x14ac:dyDescent="0.25">
      <c r="A5" s="3">
        <v>42401</v>
      </c>
      <c r="C5" s="8"/>
      <c r="D5" s="9" t="s">
        <v>5</v>
      </c>
      <c r="E5" s="12">
        <f t="array" aca="1" ref="E5" ca="1">IFERROR(INDEX(INDIRECT("'"&amp;LOOKUP(,-CODE($E$2:E$2),$E$2:E$2)&amp;"'!"&amp;"$C$4:$N$33"),MATCH($D5,INDIRECT("'"&amp;LOOKUP(,-CODE($E$2:E$2),$E$2:E$2)&amp;"'!"&amp;"$B$4:$B$33"),0),MATCH(MONTH($A4)&amp;E$3,MONTH(1&amp;INDIRECT("'"&amp;LOOKUP(,-CODE($E$2:E$2),$E$2:E$2)&amp;"'!"&amp;"$C$1:$N$1"))&amp;INDIRECT("'"&amp;LOOKUP(,-CODE($E$2:E$2),$E$2:E$2)&amp;"'!"&amp;"$C$2:$N$2"),0)),"")</f>
        <v>120</v>
      </c>
      <c r="F5" s="12">
        <f t="array" aca="1" ref="F5" ca="1">IFERROR(INDEX(INDIRECT("'"&amp;LOOKUP(,-CODE($E$2:F$2),$E$2:F$2)&amp;"'!"&amp;"$C$4:$N$33"),MATCH($D5,INDIRECT("'"&amp;LOOKUP(,-CODE($E$2:F$2),$E$2:F$2)&amp;"'!"&amp;"$B$4:$B$33"),0),MATCH(MONTH($A4)&amp;F$3,MONTH(1&amp;INDIRECT("'"&amp;LOOKUP(,-CODE($E$2:F$2),$E$2:F$2)&amp;"'!"&amp;"$C$1:$N$1"))&amp;INDIRECT("'"&amp;LOOKUP(,-CODE($E$2:F$2),$E$2:F$2)&amp;"'!"&amp;"$C$2:$N$2"),0)),"")</f>
        <v>217.45</v>
      </c>
      <c r="G5" s="12">
        <f t="array" aca="1" ref="G5" ca="1">IFERROR(INDEX(INDIRECT("'"&amp;LOOKUP(,-CODE($E$2:G$2),$E$2:G$2)&amp;"'!"&amp;"$C$4:$N$33"),MATCH($D5,INDIRECT("'"&amp;LOOKUP(,-CODE($E$2:G$2),$E$2:G$2)&amp;"'!"&amp;"$B$4:$B$33"),0),MATCH(MONTH($A4)&amp;G$3,MONTH(1&amp;INDIRECT("'"&amp;LOOKUP(,-CODE($E$2:G$2),$E$2:G$2)&amp;"'!"&amp;"$C$1:$N$1"))&amp;INDIRECT("'"&amp;LOOKUP(,-CODE($E$2:G$2),$E$2:G$2)&amp;"'!"&amp;"$C$2:$N$2"),0)),"")</f>
        <v>1.8120833333333333</v>
      </c>
      <c r="H5" s="12">
        <f t="array" aca="1" ref="H5" ca="1">IFERROR(INDEX(INDIRECT("'"&amp;LOOKUP(,-CODE($E$2:H$2),$E$2:H$2)&amp;"'!"&amp;"$C$4:$N$33"),MATCH($D5,INDIRECT("'"&amp;LOOKUP(,-CODE($E$2:H$2),$E$2:H$2)&amp;"'!"&amp;"$B$4:$B$33"),0),MATCH(MONTH($A4)&amp;H$3,MONTH(1&amp;INDIRECT("'"&amp;LOOKUP(,-CODE($E$2:H$2),$E$2:H$2)&amp;"'!"&amp;"$C$1:$N$1"))&amp;INDIRECT("'"&amp;LOOKUP(,-CODE($E$2:H$2),$E$2:H$2)&amp;"'!"&amp;"$C$2:$N$2"),0)),"")</f>
        <v>120</v>
      </c>
      <c r="I5" s="12">
        <f t="array" aca="1" ref="I5" ca="1">IFERROR(INDEX(INDIRECT("'"&amp;LOOKUP(,-CODE($E$2:I$2),$E$2:I$2)&amp;"'!"&amp;"$C$4:$N$33"),MATCH($D5,INDIRECT("'"&amp;LOOKUP(,-CODE($E$2:I$2),$E$2:I$2)&amp;"'!"&amp;"$B$4:$B$33"),0),MATCH(MONTH($A4)&amp;I$3,MONTH(1&amp;INDIRECT("'"&amp;LOOKUP(,-CODE($E$2:I$2),$E$2:I$2)&amp;"'!"&amp;"$C$1:$N$1"))&amp;INDIRECT("'"&amp;LOOKUP(,-CODE($E$2:I$2),$E$2:I$2)&amp;"'!"&amp;"$C$2:$N$2"),0)),"")</f>
        <v>217.45</v>
      </c>
      <c r="J5" s="12">
        <f t="array" aca="1" ref="J5" ca="1">IFERROR(INDEX(INDIRECT("'"&amp;LOOKUP(,-CODE($E$2:J$2),$E$2:J$2)&amp;"'!"&amp;"$C$4:$N$33"),MATCH($D5,INDIRECT("'"&amp;LOOKUP(,-CODE($E$2:J$2),$E$2:J$2)&amp;"'!"&amp;"$B$4:$B$33"),0),MATCH(MONTH($A4)&amp;J$3,MONTH(1&amp;INDIRECT("'"&amp;LOOKUP(,-CODE($E$2:J$2),$E$2:J$2)&amp;"'!"&amp;"$C$1:$N$1"))&amp;INDIRECT("'"&amp;LOOKUP(,-CODE($E$2:J$2),$E$2:J$2)&amp;"'!"&amp;"$C$2:$N$2"),0)),"")</f>
        <v>1.8120833333333333</v>
      </c>
      <c r="K5" s="12">
        <f t="array" aca="1" ref="K5" ca="1">IFERROR(INDEX(INDIRECT("'"&amp;LOOKUP(,-CODE($E$2:K$2),$E$2:K$2)&amp;"'!"&amp;"$C$4:$N$33"),MATCH($D5,INDIRECT("'"&amp;LOOKUP(,-CODE($E$2:K$2),$E$2:K$2)&amp;"'!"&amp;"$B$4:$B$33"),0),MATCH(MONTH($A4)&amp;K$3,MONTH(1&amp;INDIRECT("'"&amp;LOOKUP(,-CODE($E$2:K$2),$E$2:K$2)&amp;"'!"&amp;"$C$1:$N$1"))&amp;INDIRECT("'"&amp;LOOKUP(,-CODE($E$2:K$2),$E$2:K$2)&amp;"'!"&amp;"$C$2:$N$2"),0)),"")</f>
        <v>155550</v>
      </c>
      <c r="L5" s="12">
        <f t="array" aca="1" ref="L5" ca="1">IFERROR(INDEX(INDIRECT("'"&amp;LOOKUP(,-CODE($E$2:L$2),$E$2:L$2)&amp;"'!"&amp;"$C$4:$N$33"),MATCH($D5,INDIRECT("'"&amp;LOOKUP(,-CODE($E$2:L$2),$E$2:L$2)&amp;"'!"&amp;"$B$4:$B$33"),0),MATCH(MONTH($A4)&amp;L$3,MONTH(1&amp;INDIRECT("'"&amp;LOOKUP(,-CODE($E$2:L$2),$E$2:L$2)&amp;"'!"&amp;"$C$1:$N$1"))&amp;INDIRECT("'"&amp;LOOKUP(,-CODE($E$2:L$2),$E$2:L$2)&amp;"'!"&amp;"$C$2:$N$2"),0)),"")</f>
        <v>217.45</v>
      </c>
      <c r="M5" s="12">
        <f t="array" aca="1" ref="M5" ca="1">IFERROR(INDEX(INDIRECT("'"&amp;LOOKUP(,-CODE($E$2:M$2),$E$2:M$2)&amp;"'!"&amp;"$C$4:$N$33"),MATCH($D5,INDIRECT("'"&amp;LOOKUP(,-CODE($E$2:M$2),$E$2:M$2)&amp;"'!"&amp;"$B$4:$B$33"),0),MATCH(MONTH($A4)&amp;M$3,MONTH(1&amp;INDIRECT("'"&amp;LOOKUP(,-CODE($E$2:M$2),$E$2:M$2)&amp;"'!"&amp;"$C$1:$N$1"))&amp;INDIRECT("'"&amp;LOOKUP(,-CODE($E$2:M$2),$E$2:M$2)&amp;"'!"&amp;"$C$2:$N$2"),0)),"")</f>
        <v>1.3979427836708453E-3</v>
      </c>
    </row>
    <row r="6" spans="1:16" x14ac:dyDescent="0.25">
      <c r="A6" s="3">
        <v>42401</v>
      </c>
      <c r="C6" s="8"/>
      <c r="D6" s="9" t="s">
        <v>6</v>
      </c>
      <c r="E6" s="12">
        <f t="array" aca="1" ref="E6" ca="1">IFERROR(INDEX(INDIRECT("'"&amp;LOOKUP(,-CODE($E$2:E$2),$E$2:E$2)&amp;"'!"&amp;"$C$4:$N$33"),MATCH($D6,INDIRECT("'"&amp;LOOKUP(,-CODE($E$2:E$2),$E$2:E$2)&amp;"'!"&amp;"$B$4:$B$33"),0),MATCH(MONTH($A5)&amp;E$3,MONTH(1&amp;INDIRECT("'"&amp;LOOKUP(,-CODE($E$2:E$2),$E$2:E$2)&amp;"'!"&amp;"$C$1:$N$1"))&amp;INDIRECT("'"&amp;LOOKUP(,-CODE($E$2:E$2),$E$2:E$2)&amp;"'!"&amp;"$C$2:$N$2"),0)),"")</f>
        <v>606.5</v>
      </c>
      <c r="F6" s="12">
        <f t="array" aca="1" ref="F6" ca="1">IFERROR(INDEX(INDIRECT("'"&amp;LOOKUP(,-CODE($E$2:F$2),$E$2:F$2)&amp;"'!"&amp;"$C$4:$N$33"),MATCH($D6,INDIRECT("'"&amp;LOOKUP(,-CODE($E$2:F$2),$E$2:F$2)&amp;"'!"&amp;"$B$4:$B$33"),0),MATCH(MONTH($A5)&amp;F$3,MONTH(1&amp;INDIRECT("'"&amp;LOOKUP(,-CODE($E$2:F$2),$E$2:F$2)&amp;"'!"&amp;"$C$1:$N$1"))&amp;INDIRECT("'"&amp;LOOKUP(,-CODE($E$2:F$2),$E$2:F$2)&amp;"'!"&amp;"$C$2:$N$2"),0)),"")</f>
        <v>207.69676000000001</v>
      </c>
      <c r="G6" s="12">
        <f t="array" aca="1" ref="G6" ca="1">IFERROR(INDEX(INDIRECT("'"&amp;LOOKUP(,-CODE($E$2:G$2),$E$2:G$2)&amp;"'!"&amp;"$C$4:$N$33"),MATCH($D6,INDIRECT("'"&amp;LOOKUP(,-CODE($E$2:G$2),$E$2:G$2)&amp;"'!"&amp;"$B$4:$B$33"),0),MATCH(MONTH($A5)&amp;G$3,MONTH(1&amp;INDIRECT("'"&amp;LOOKUP(,-CODE($E$2:G$2),$E$2:G$2)&amp;"'!"&amp;"$C$1:$N$1"))&amp;INDIRECT("'"&amp;LOOKUP(,-CODE($E$2:G$2),$E$2:G$2)&amp;"'!"&amp;"$C$2:$N$2"),0)),"")</f>
        <v>0.34245137675185494</v>
      </c>
      <c r="H6" s="12">
        <f t="array" aca="1" ref="H6" ca="1">IFERROR(INDEX(INDIRECT("'"&amp;LOOKUP(,-CODE($E$2:H$2),$E$2:H$2)&amp;"'!"&amp;"$C$4:$N$33"),MATCH($D6,INDIRECT("'"&amp;LOOKUP(,-CODE($E$2:H$2),$E$2:H$2)&amp;"'!"&amp;"$B$4:$B$33"),0),MATCH(MONTH($A5)&amp;H$3,MONTH(1&amp;INDIRECT("'"&amp;LOOKUP(,-CODE($E$2:H$2),$E$2:H$2)&amp;"'!"&amp;"$C$1:$N$1"))&amp;INDIRECT("'"&amp;LOOKUP(,-CODE($E$2:H$2),$E$2:H$2)&amp;"'!"&amp;"$C$2:$N$2"),0)),"")</f>
        <v>606.5</v>
      </c>
      <c r="I6" s="12">
        <f t="array" aca="1" ref="I6" ca="1">IFERROR(INDEX(INDIRECT("'"&amp;LOOKUP(,-CODE($E$2:I$2),$E$2:I$2)&amp;"'!"&amp;"$C$4:$N$33"),MATCH($D6,INDIRECT("'"&amp;LOOKUP(,-CODE($E$2:I$2),$E$2:I$2)&amp;"'!"&amp;"$B$4:$B$33"),0),MATCH(MONTH($A5)&amp;I$3,MONTH(1&amp;INDIRECT("'"&amp;LOOKUP(,-CODE($E$2:I$2),$E$2:I$2)&amp;"'!"&amp;"$C$1:$N$1"))&amp;INDIRECT("'"&amp;LOOKUP(,-CODE($E$2:I$2),$E$2:I$2)&amp;"'!"&amp;"$C$2:$N$2"),0)),"")</f>
        <v>207.69676000000001</v>
      </c>
      <c r="J6" s="12">
        <f t="array" aca="1" ref="J6" ca="1">IFERROR(INDEX(INDIRECT("'"&amp;LOOKUP(,-CODE($E$2:J$2),$E$2:J$2)&amp;"'!"&amp;"$C$4:$N$33"),MATCH($D6,INDIRECT("'"&amp;LOOKUP(,-CODE($E$2:J$2),$E$2:J$2)&amp;"'!"&amp;"$B$4:$B$33"),0),MATCH(MONTH($A5)&amp;J$3,MONTH(1&amp;INDIRECT("'"&amp;LOOKUP(,-CODE($E$2:J$2),$E$2:J$2)&amp;"'!"&amp;"$C$1:$N$1"))&amp;INDIRECT("'"&amp;LOOKUP(,-CODE($E$2:J$2),$E$2:J$2)&amp;"'!"&amp;"$C$2:$N$2"),0)),"")</f>
        <v>0.34245137675185494</v>
      </c>
      <c r="K6" s="12">
        <f t="array" aca="1" ref="K6" ca="1">IFERROR(INDEX(INDIRECT("'"&amp;LOOKUP(,-CODE($E$2:K$2),$E$2:K$2)&amp;"'!"&amp;"$C$4:$N$33"),MATCH($D6,INDIRECT("'"&amp;LOOKUP(,-CODE($E$2:K$2),$E$2:K$2)&amp;"'!"&amp;"$B$4:$B$33"),0),MATCH(MONTH($A5)&amp;K$3,MONTH(1&amp;INDIRECT("'"&amp;LOOKUP(,-CODE($E$2:K$2),$E$2:K$2)&amp;"'!"&amp;"$C$1:$N$1"))&amp;INDIRECT("'"&amp;LOOKUP(,-CODE($E$2:K$2),$E$2:K$2)&amp;"'!"&amp;"$C$2:$N$2"),0)),"")</f>
        <v>606.5</v>
      </c>
      <c r="L6" s="12">
        <f t="array" aca="1" ref="L6" ca="1">IFERROR(INDEX(INDIRECT("'"&amp;LOOKUP(,-CODE($E$2:L$2),$E$2:L$2)&amp;"'!"&amp;"$C$4:$N$33"),MATCH($D6,INDIRECT("'"&amp;LOOKUP(,-CODE($E$2:L$2),$E$2:L$2)&amp;"'!"&amp;"$B$4:$B$33"),0),MATCH(MONTH($A5)&amp;L$3,MONTH(1&amp;INDIRECT("'"&amp;LOOKUP(,-CODE($E$2:L$2),$E$2:L$2)&amp;"'!"&amp;"$C$1:$N$1"))&amp;INDIRECT("'"&amp;LOOKUP(,-CODE($E$2:L$2),$E$2:L$2)&amp;"'!"&amp;"$C$2:$N$2"),0)),"")</f>
        <v>207.69676000000001</v>
      </c>
      <c r="M6" s="12">
        <f t="array" aca="1" ref="M6" ca="1">IFERROR(INDEX(INDIRECT("'"&amp;LOOKUP(,-CODE($E$2:M$2),$E$2:M$2)&amp;"'!"&amp;"$C$4:$N$33"),MATCH($D6,INDIRECT("'"&amp;LOOKUP(,-CODE($E$2:M$2),$E$2:M$2)&amp;"'!"&amp;"$B$4:$B$33"),0),MATCH(MONTH($A5)&amp;M$3,MONTH(1&amp;INDIRECT("'"&amp;LOOKUP(,-CODE($E$2:M$2),$E$2:M$2)&amp;"'!"&amp;"$C$1:$N$1"))&amp;INDIRECT("'"&amp;LOOKUP(,-CODE($E$2:M$2),$E$2:M$2)&amp;"'!"&amp;"$C$2:$N$2"),0)),"")</f>
        <v>0.34245137675185494</v>
      </c>
    </row>
    <row r="7" spans="1:16" x14ac:dyDescent="0.25">
      <c r="A7" s="3">
        <v>42401</v>
      </c>
      <c r="C7" s="8"/>
      <c r="D7" s="9" t="s">
        <v>7</v>
      </c>
      <c r="E7" s="12">
        <f t="array" aca="1" ref="E7" ca="1">IFERROR(INDEX(INDIRECT("'"&amp;LOOKUP(,-CODE($E$2:E$2),$E$2:E$2)&amp;"'!"&amp;"$C$4:$N$33"),MATCH($D7,INDIRECT("'"&amp;LOOKUP(,-CODE($E$2:E$2),$E$2:E$2)&amp;"'!"&amp;"$B$4:$B$33"),0),MATCH(MONTH($A6)&amp;E$3,MONTH(1&amp;INDIRECT("'"&amp;LOOKUP(,-CODE($E$2:E$2),$E$2:E$2)&amp;"'!"&amp;"$C$1:$N$1"))&amp;INDIRECT("'"&amp;LOOKUP(,-CODE($E$2:E$2),$E$2:E$2)&amp;"'!"&amp;"$C$2:$N$2"),0)),"")</f>
        <v>1213</v>
      </c>
      <c r="F7" s="12">
        <f t="array" aca="1" ref="F7" ca="1">IFERROR(INDEX(INDIRECT("'"&amp;LOOKUP(,-CODE($E$2:F$2),$E$2:F$2)&amp;"'!"&amp;"$C$4:$N$33"),MATCH($D7,INDIRECT("'"&amp;LOOKUP(,-CODE($E$2:F$2),$E$2:F$2)&amp;"'!"&amp;"$B$4:$B$33"),0),MATCH(MONTH($A6)&amp;F$3,MONTH(1&amp;INDIRECT("'"&amp;LOOKUP(,-CODE($E$2:F$2),$E$2:F$2)&amp;"'!"&amp;"$C$1:$N$1"))&amp;INDIRECT("'"&amp;LOOKUP(,-CODE($E$2:F$2),$E$2:F$2)&amp;"'!"&amp;"$C$2:$N$2"),0)),"")</f>
        <v>1421.0932</v>
      </c>
      <c r="G7" s="12">
        <f t="array" aca="1" ref="G7" ca="1">IFERROR(INDEX(INDIRECT("'"&amp;LOOKUP(,-CODE($E$2:G$2),$E$2:G$2)&amp;"'!"&amp;"$C$4:$N$33"),MATCH($D7,INDIRECT("'"&amp;LOOKUP(,-CODE($E$2:G$2),$E$2:G$2)&amp;"'!"&amp;"$B$4:$B$33"),0),MATCH(MONTH($A6)&amp;G$3,MONTH(1&amp;INDIRECT("'"&amp;LOOKUP(,-CODE($E$2:G$2),$E$2:G$2)&amp;"'!"&amp;"$C$1:$N$1"))&amp;INDIRECT("'"&amp;LOOKUP(,-CODE($E$2:G$2),$E$2:G$2)&amp;"'!"&amp;"$C$2:$N$2"),0)),"")</f>
        <v>1.1715525144270404</v>
      </c>
      <c r="H7" s="12">
        <f t="array" aca="1" ref="H7" ca="1">IFERROR(INDEX(INDIRECT("'"&amp;LOOKUP(,-CODE($E$2:H$2),$E$2:H$2)&amp;"'!"&amp;"$C$4:$N$33"),MATCH($D7,INDIRECT("'"&amp;LOOKUP(,-CODE($E$2:H$2),$E$2:H$2)&amp;"'!"&amp;"$B$4:$B$33"),0),MATCH(MONTH($A6)&amp;H$3,MONTH(1&amp;INDIRECT("'"&amp;LOOKUP(,-CODE($E$2:H$2),$E$2:H$2)&amp;"'!"&amp;"$C$1:$N$1"))&amp;INDIRECT("'"&amp;LOOKUP(,-CODE($E$2:H$2),$E$2:H$2)&amp;"'!"&amp;"$C$2:$N$2"),0)),"")</f>
        <v>1213</v>
      </c>
      <c r="I7" s="12">
        <f t="array" aca="1" ref="I7" ca="1">IFERROR(INDEX(INDIRECT("'"&amp;LOOKUP(,-CODE($E$2:I$2),$E$2:I$2)&amp;"'!"&amp;"$C$4:$N$33"),MATCH($D7,INDIRECT("'"&amp;LOOKUP(,-CODE($E$2:I$2),$E$2:I$2)&amp;"'!"&amp;"$B$4:$B$33"),0),MATCH(MONTH($A6)&amp;I$3,MONTH(1&amp;INDIRECT("'"&amp;LOOKUP(,-CODE($E$2:I$2),$E$2:I$2)&amp;"'!"&amp;"$C$1:$N$1"))&amp;INDIRECT("'"&amp;LOOKUP(,-CODE($E$2:I$2),$E$2:I$2)&amp;"'!"&amp;"$C$2:$N$2"),0)),"")</f>
        <v>1421.0932</v>
      </c>
      <c r="J7" s="12">
        <f t="array" aca="1" ref="J7" ca="1">IFERROR(INDEX(INDIRECT("'"&amp;LOOKUP(,-CODE($E$2:J$2),$E$2:J$2)&amp;"'!"&amp;"$C$4:$N$33"),MATCH($D7,INDIRECT("'"&amp;LOOKUP(,-CODE($E$2:J$2),$E$2:J$2)&amp;"'!"&amp;"$B$4:$B$33"),0),MATCH(MONTH($A6)&amp;J$3,MONTH(1&amp;INDIRECT("'"&amp;LOOKUP(,-CODE($E$2:J$2),$E$2:J$2)&amp;"'!"&amp;"$C$1:$N$1"))&amp;INDIRECT("'"&amp;LOOKUP(,-CODE($E$2:J$2),$E$2:J$2)&amp;"'!"&amp;"$C$2:$N$2"),0)),"")</f>
        <v>1.1715525144270404</v>
      </c>
      <c r="K7" s="12">
        <f t="array" aca="1" ref="K7" ca="1">IFERROR(INDEX(INDIRECT("'"&amp;LOOKUP(,-CODE($E$2:K$2),$E$2:K$2)&amp;"'!"&amp;"$C$4:$N$33"),MATCH($D7,INDIRECT("'"&amp;LOOKUP(,-CODE($E$2:K$2),$E$2:K$2)&amp;"'!"&amp;"$B$4:$B$33"),0),MATCH(MONTH($A6)&amp;K$3,MONTH(1&amp;INDIRECT("'"&amp;LOOKUP(,-CODE($E$2:K$2),$E$2:K$2)&amp;"'!"&amp;"$C$1:$N$1"))&amp;INDIRECT("'"&amp;LOOKUP(,-CODE($E$2:K$2),$E$2:K$2)&amp;"'!"&amp;"$C$2:$N$2"),0)),"")</f>
        <v>1213</v>
      </c>
      <c r="L7" s="12">
        <f t="array" aca="1" ref="L7" ca="1">IFERROR(INDEX(INDIRECT("'"&amp;LOOKUP(,-CODE($E$2:L$2),$E$2:L$2)&amp;"'!"&amp;"$C$4:$N$33"),MATCH($D7,INDIRECT("'"&amp;LOOKUP(,-CODE($E$2:L$2),$E$2:L$2)&amp;"'!"&amp;"$B$4:$B$33"),0),MATCH(MONTH($A6)&amp;L$3,MONTH(1&amp;INDIRECT("'"&amp;LOOKUP(,-CODE($E$2:L$2),$E$2:L$2)&amp;"'!"&amp;"$C$1:$N$1"))&amp;INDIRECT("'"&amp;LOOKUP(,-CODE($E$2:L$2),$E$2:L$2)&amp;"'!"&amp;"$C$2:$N$2"),0)),"")</f>
        <v>1421.0932</v>
      </c>
      <c r="M7" s="12">
        <f t="array" aca="1" ref="M7" ca="1">IFERROR(INDEX(INDIRECT("'"&amp;LOOKUP(,-CODE($E$2:M$2),$E$2:M$2)&amp;"'!"&amp;"$C$4:$N$33"),MATCH($D7,INDIRECT("'"&amp;LOOKUP(,-CODE($E$2:M$2),$E$2:M$2)&amp;"'!"&amp;"$B$4:$B$33"),0),MATCH(MONTH($A6)&amp;M$3,MONTH(1&amp;INDIRECT("'"&amp;LOOKUP(,-CODE($E$2:M$2),$E$2:M$2)&amp;"'!"&amp;"$C$1:$N$1"))&amp;INDIRECT("'"&amp;LOOKUP(,-CODE($E$2:M$2),$E$2:M$2)&amp;"'!"&amp;"$C$2:$N$2"),0)),"")</f>
        <v>1.1715525144270404</v>
      </c>
    </row>
    <row r="8" spans="1:16" x14ac:dyDescent="0.25">
      <c r="A8" s="3">
        <v>42401</v>
      </c>
      <c r="C8" s="8"/>
      <c r="D8" s="9" t="s">
        <v>8</v>
      </c>
      <c r="E8" s="12">
        <f t="array" aca="1" ref="E8" ca="1">IFERROR(INDEX(INDIRECT("'"&amp;LOOKUP(,-CODE($E$2:E$2),$E$2:E$2)&amp;"'!"&amp;"$C$4:$N$33"),MATCH($D8,INDIRECT("'"&amp;LOOKUP(,-CODE($E$2:E$2),$E$2:E$2)&amp;"'!"&amp;"$B$4:$B$33"),0),MATCH(MONTH($A7)&amp;E$3,MONTH(1&amp;INDIRECT("'"&amp;LOOKUP(,-CODE($E$2:E$2),$E$2:E$2)&amp;"'!"&amp;"$C$1:$N$1"))&amp;INDIRECT("'"&amp;LOOKUP(,-CODE($E$2:E$2),$E$2:E$2)&amp;"'!"&amp;"$C$2:$N$2"),0)),"")</f>
        <v>1000</v>
      </c>
      <c r="F8" s="12">
        <f t="array" aca="1" ref="F8" ca="1">IFERROR(INDEX(INDIRECT("'"&amp;LOOKUP(,-CODE($E$2:F$2),$E$2:F$2)&amp;"'!"&amp;"$C$4:$N$33"),MATCH($D8,INDIRECT("'"&amp;LOOKUP(,-CODE($E$2:F$2),$E$2:F$2)&amp;"'!"&amp;"$B$4:$B$33"),0),MATCH(MONTH($A7)&amp;F$3,MONTH(1&amp;INDIRECT("'"&amp;LOOKUP(,-CODE($E$2:F$2),$E$2:F$2)&amp;"'!"&amp;"$C$1:$N$1"))&amp;INDIRECT("'"&amp;LOOKUP(,-CODE($E$2:F$2),$E$2:F$2)&amp;"'!"&amp;"$C$2:$N$2"),0)),"")</f>
        <v>302.9606</v>
      </c>
      <c r="G8" s="12">
        <f t="array" aca="1" ref="G8" ca="1">IFERROR(INDEX(INDIRECT("'"&amp;LOOKUP(,-CODE($E$2:G$2),$E$2:G$2)&amp;"'!"&amp;"$C$4:$N$33"),MATCH($D8,INDIRECT("'"&amp;LOOKUP(,-CODE($E$2:G$2),$E$2:G$2)&amp;"'!"&amp;"$B$4:$B$33"),0),MATCH(MONTH($A7)&amp;G$3,MONTH(1&amp;INDIRECT("'"&amp;LOOKUP(,-CODE($E$2:G$2),$E$2:G$2)&amp;"'!"&amp;"$C$1:$N$1"))&amp;INDIRECT("'"&amp;LOOKUP(,-CODE($E$2:G$2),$E$2:G$2)&amp;"'!"&amp;"$C$2:$N$2"),0)),"")</f>
        <v>0.30296060000000002</v>
      </c>
      <c r="H8" s="12">
        <f t="array" aca="1" ref="H8" ca="1">IFERROR(INDEX(INDIRECT("'"&amp;LOOKUP(,-CODE($E$2:H$2),$E$2:H$2)&amp;"'!"&amp;"$C$4:$N$33"),MATCH($D8,INDIRECT("'"&amp;LOOKUP(,-CODE($E$2:H$2),$E$2:H$2)&amp;"'!"&amp;"$B$4:$B$33"),0),MATCH(MONTH($A7)&amp;H$3,MONTH(1&amp;INDIRECT("'"&amp;LOOKUP(,-CODE($E$2:H$2),$E$2:H$2)&amp;"'!"&amp;"$C$1:$N$1"))&amp;INDIRECT("'"&amp;LOOKUP(,-CODE($E$2:H$2),$E$2:H$2)&amp;"'!"&amp;"$C$2:$N$2"),0)),"")</f>
        <v>1000</v>
      </c>
      <c r="I8" s="12">
        <f t="array" aca="1" ref="I8" ca="1">IFERROR(INDEX(INDIRECT("'"&amp;LOOKUP(,-CODE($E$2:I$2),$E$2:I$2)&amp;"'!"&amp;"$C$4:$N$33"),MATCH($D8,INDIRECT("'"&amp;LOOKUP(,-CODE($E$2:I$2),$E$2:I$2)&amp;"'!"&amp;"$B$4:$B$33"),0),MATCH(MONTH($A7)&amp;I$3,MONTH(1&amp;INDIRECT("'"&amp;LOOKUP(,-CODE($E$2:I$2),$E$2:I$2)&amp;"'!"&amp;"$C$1:$N$1"))&amp;INDIRECT("'"&amp;LOOKUP(,-CODE($E$2:I$2),$E$2:I$2)&amp;"'!"&amp;"$C$2:$N$2"),0)),"")</f>
        <v>302.9606</v>
      </c>
      <c r="J8" s="12">
        <f t="array" aca="1" ref="J8" ca="1">IFERROR(INDEX(INDIRECT("'"&amp;LOOKUP(,-CODE($E$2:J$2),$E$2:J$2)&amp;"'!"&amp;"$C$4:$N$33"),MATCH($D8,INDIRECT("'"&amp;LOOKUP(,-CODE($E$2:J$2),$E$2:J$2)&amp;"'!"&amp;"$B$4:$B$33"),0),MATCH(MONTH($A7)&amp;J$3,MONTH(1&amp;INDIRECT("'"&amp;LOOKUP(,-CODE($E$2:J$2),$E$2:J$2)&amp;"'!"&amp;"$C$1:$N$1"))&amp;INDIRECT("'"&amp;LOOKUP(,-CODE($E$2:J$2),$E$2:J$2)&amp;"'!"&amp;"$C$2:$N$2"),0)),"")</f>
        <v>0.30296060000000002</v>
      </c>
      <c r="K8" s="12">
        <f t="array" aca="1" ref="K8" ca="1">IFERROR(INDEX(INDIRECT("'"&amp;LOOKUP(,-CODE($E$2:K$2),$E$2:K$2)&amp;"'!"&amp;"$C$4:$N$33"),MATCH($D8,INDIRECT("'"&amp;LOOKUP(,-CODE($E$2:K$2),$E$2:K$2)&amp;"'!"&amp;"$B$4:$B$33"),0),MATCH(MONTH($A7)&amp;K$3,MONTH(1&amp;INDIRECT("'"&amp;LOOKUP(,-CODE($E$2:K$2),$E$2:K$2)&amp;"'!"&amp;"$C$1:$N$1"))&amp;INDIRECT("'"&amp;LOOKUP(,-CODE($E$2:K$2),$E$2:K$2)&amp;"'!"&amp;"$C$2:$N$2"),0)),"")</f>
        <v>1000</v>
      </c>
      <c r="L8" s="12">
        <f t="array" aca="1" ref="L8" ca="1">IFERROR(INDEX(INDIRECT("'"&amp;LOOKUP(,-CODE($E$2:L$2),$E$2:L$2)&amp;"'!"&amp;"$C$4:$N$33"),MATCH($D8,INDIRECT("'"&amp;LOOKUP(,-CODE($E$2:L$2),$E$2:L$2)&amp;"'!"&amp;"$B$4:$B$33"),0),MATCH(MONTH($A7)&amp;L$3,MONTH(1&amp;INDIRECT("'"&amp;LOOKUP(,-CODE($E$2:L$2),$E$2:L$2)&amp;"'!"&amp;"$C$1:$N$1"))&amp;INDIRECT("'"&amp;LOOKUP(,-CODE($E$2:L$2),$E$2:L$2)&amp;"'!"&amp;"$C$2:$N$2"),0)),"")</f>
        <v>302.9606</v>
      </c>
      <c r="M8" s="12">
        <f t="array" aca="1" ref="M8" ca="1">IFERROR(INDEX(INDIRECT("'"&amp;LOOKUP(,-CODE($E$2:M$2),$E$2:M$2)&amp;"'!"&amp;"$C$4:$N$33"),MATCH($D8,INDIRECT("'"&amp;LOOKUP(,-CODE($E$2:M$2),$E$2:M$2)&amp;"'!"&amp;"$B$4:$B$33"),0),MATCH(MONTH($A7)&amp;M$3,MONTH(1&amp;INDIRECT("'"&amp;LOOKUP(,-CODE($E$2:M$2),$E$2:M$2)&amp;"'!"&amp;"$C$1:$N$1"))&amp;INDIRECT("'"&amp;LOOKUP(,-CODE($E$2:M$2),$E$2:M$2)&amp;"'!"&amp;"$C$2:$N$2"),0)),"")</f>
        <v>0.30296060000000002</v>
      </c>
    </row>
    <row r="9" spans="1:16" x14ac:dyDescent="0.25">
      <c r="A9" s="3">
        <v>42401</v>
      </c>
      <c r="C9" s="8"/>
      <c r="D9" s="9" t="s">
        <v>9</v>
      </c>
      <c r="E9" s="12">
        <f t="array" aca="1" ref="E9" ca="1">IFERROR(INDEX(INDIRECT("'"&amp;LOOKUP(,-CODE($E$2:E$2),$E$2:E$2)&amp;"'!"&amp;"$C$4:$N$33"),MATCH($D9,INDIRECT("'"&amp;LOOKUP(,-CODE($E$2:E$2),$E$2:E$2)&amp;"'!"&amp;"$B$4:$B$33"),0),MATCH(MONTH($A8)&amp;E$3,MONTH(1&amp;INDIRECT("'"&amp;LOOKUP(,-CODE($E$2:E$2),$E$2:E$2)&amp;"'!"&amp;"$C$1:$N$1"))&amp;INDIRECT("'"&amp;LOOKUP(,-CODE($E$2:E$2),$E$2:E$2)&amp;"'!"&amp;"$C$2:$N$2"),0)),"")</f>
        <v>0</v>
      </c>
      <c r="F9" s="12">
        <f t="array" aca="1" ref="F9" ca="1">IFERROR(INDEX(INDIRECT("'"&amp;LOOKUP(,-CODE($E$2:F$2),$E$2:F$2)&amp;"'!"&amp;"$C$4:$N$33"),MATCH($D9,INDIRECT("'"&amp;LOOKUP(,-CODE($E$2:F$2),$E$2:F$2)&amp;"'!"&amp;"$B$4:$B$33"),0),MATCH(MONTH($A8)&amp;F$3,MONTH(1&amp;INDIRECT("'"&amp;LOOKUP(,-CODE($E$2:F$2),$E$2:F$2)&amp;"'!"&amp;"$C$1:$N$1"))&amp;INDIRECT("'"&amp;LOOKUP(,-CODE($E$2:F$2),$E$2:F$2)&amp;"'!"&amp;"$C$2:$N$2"),0)),"")</f>
        <v>0</v>
      </c>
      <c r="G9" s="12">
        <f t="array" aca="1" ref="G9" ca="1">IFERROR(INDEX(INDIRECT("'"&amp;LOOKUP(,-CODE($E$2:G$2),$E$2:G$2)&amp;"'!"&amp;"$C$4:$N$33"),MATCH($D9,INDIRECT("'"&amp;LOOKUP(,-CODE($E$2:G$2),$E$2:G$2)&amp;"'!"&amp;"$B$4:$B$33"),0),MATCH(MONTH($A8)&amp;G$3,MONTH(1&amp;INDIRECT("'"&amp;LOOKUP(,-CODE($E$2:G$2),$E$2:G$2)&amp;"'!"&amp;"$C$1:$N$1"))&amp;INDIRECT("'"&amp;LOOKUP(,-CODE($E$2:G$2),$E$2:G$2)&amp;"'!"&amp;"$C$2:$N$2"),0)),"")</f>
        <v>0</v>
      </c>
      <c r="H9" s="12">
        <f t="array" aca="1" ref="H9" ca="1">IFERROR(INDEX(INDIRECT("'"&amp;LOOKUP(,-CODE($E$2:H$2),$E$2:H$2)&amp;"'!"&amp;"$C$4:$N$33"),MATCH($D9,INDIRECT("'"&amp;LOOKUP(,-CODE($E$2:H$2),$E$2:H$2)&amp;"'!"&amp;"$B$4:$B$33"),0),MATCH(MONTH($A8)&amp;H$3,MONTH(1&amp;INDIRECT("'"&amp;LOOKUP(,-CODE($E$2:H$2),$E$2:H$2)&amp;"'!"&amp;"$C$1:$N$1"))&amp;INDIRECT("'"&amp;LOOKUP(,-CODE($E$2:H$2),$E$2:H$2)&amp;"'!"&amp;"$C$2:$N$2"),0)),"")</f>
        <v>0</v>
      </c>
      <c r="I9" s="12">
        <f t="array" aca="1" ref="I9" ca="1">IFERROR(INDEX(INDIRECT("'"&amp;LOOKUP(,-CODE($E$2:I$2),$E$2:I$2)&amp;"'!"&amp;"$C$4:$N$33"),MATCH($D9,INDIRECT("'"&amp;LOOKUP(,-CODE($E$2:I$2),$E$2:I$2)&amp;"'!"&amp;"$B$4:$B$33"),0),MATCH(MONTH($A8)&amp;I$3,MONTH(1&amp;INDIRECT("'"&amp;LOOKUP(,-CODE($E$2:I$2),$E$2:I$2)&amp;"'!"&amp;"$C$1:$N$1"))&amp;INDIRECT("'"&amp;LOOKUP(,-CODE($E$2:I$2),$E$2:I$2)&amp;"'!"&amp;"$C$2:$N$2"),0)),"")</f>
        <v>0</v>
      </c>
      <c r="J9" s="12">
        <f t="array" aca="1" ref="J9" ca="1">IFERROR(INDEX(INDIRECT("'"&amp;LOOKUP(,-CODE($E$2:J$2),$E$2:J$2)&amp;"'!"&amp;"$C$4:$N$33"),MATCH($D9,INDIRECT("'"&amp;LOOKUP(,-CODE($E$2:J$2),$E$2:J$2)&amp;"'!"&amp;"$B$4:$B$33"),0),MATCH(MONTH($A8)&amp;J$3,MONTH(1&amp;INDIRECT("'"&amp;LOOKUP(,-CODE($E$2:J$2),$E$2:J$2)&amp;"'!"&amp;"$C$1:$N$1"))&amp;INDIRECT("'"&amp;LOOKUP(,-CODE($E$2:J$2),$E$2:J$2)&amp;"'!"&amp;"$C$2:$N$2"),0)),"")</f>
        <v>0</v>
      </c>
      <c r="K9" s="12">
        <f t="array" aca="1" ref="K9" ca="1">IFERROR(INDEX(INDIRECT("'"&amp;LOOKUP(,-CODE($E$2:K$2),$E$2:K$2)&amp;"'!"&amp;"$C$4:$N$33"),MATCH($D9,INDIRECT("'"&amp;LOOKUP(,-CODE($E$2:K$2),$E$2:K$2)&amp;"'!"&amp;"$B$4:$B$33"),0),MATCH(MONTH($A8)&amp;K$3,MONTH(1&amp;INDIRECT("'"&amp;LOOKUP(,-CODE($E$2:K$2),$E$2:K$2)&amp;"'!"&amp;"$C$1:$N$1"))&amp;INDIRECT("'"&amp;LOOKUP(,-CODE($E$2:K$2),$E$2:K$2)&amp;"'!"&amp;"$C$2:$N$2"),0)),"")</f>
        <v>0</v>
      </c>
      <c r="L9" s="12">
        <f t="array" aca="1" ref="L9" ca="1">IFERROR(INDEX(INDIRECT("'"&amp;LOOKUP(,-CODE($E$2:L$2),$E$2:L$2)&amp;"'!"&amp;"$C$4:$N$33"),MATCH($D9,INDIRECT("'"&amp;LOOKUP(,-CODE($E$2:L$2),$E$2:L$2)&amp;"'!"&amp;"$B$4:$B$33"),0),MATCH(MONTH($A8)&amp;L$3,MONTH(1&amp;INDIRECT("'"&amp;LOOKUP(,-CODE($E$2:L$2),$E$2:L$2)&amp;"'!"&amp;"$C$1:$N$1"))&amp;INDIRECT("'"&amp;LOOKUP(,-CODE($E$2:L$2),$E$2:L$2)&amp;"'!"&amp;"$C$2:$N$2"),0)),"")</f>
        <v>0</v>
      </c>
      <c r="M9" s="12">
        <f t="array" aca="1" ref="M9" ca="1">IFERROR(INDEX(INDIRECT("'"&amp;LOOKUP(,-CODE($E$2:M$2),$E$2:M$2)&amp;"'!"&amp;"$C$4:$N$33"),MATCH($D9,INDIRECT("'"&amp;LOOKUP(,-CODE($E$2:M$2),$E$2:M$2)&amp;"'!"&amp;"$B$4:$B$33"),0),MATCH(MONTH($A8)&amp;M$3,MONTH(1&amp;INDIRECT("'"&amp;LOOKUP(,-CODE($E$2:M$2),$E$2:M$2)&amp;"'!"&amp;"$C$1:$N$1"))&amp;INDIRECT("'"&amp;LOOKUP(,-CODE($E$2:M$2),$E$2:M$2)&amp;"'!"&amp;"$C$2:$N$2"),0)),"")</f>
        <v>0</v>
      </c>
    </row>
    <row r="10" spans="1:16" x14ac:dyDescent="0.25">
      <c r="A10" s="3">
        <v>42401</v>
      </c>
      <c r="C10" s="6"/>
      <c r="D10" s="7" t="s">
        <v>10</v>
      </c>
      <c r="E10" s="12">
        <f t="array" aca="1" ref="E10" ca="1">IFERROR(INDEX(INDIRECT("'"&amp;LOOKUP(,-CODE($E$2:E$2),$E$2:E$2)&amp;"'!"&amp;"$C$4:$N$33"),MATCH($D10,INDIRECT("'"&amp;LOOKUP(,-CODE($E$2:E$2),$E$2:E$2)&amp;"'!"&amp;"$B$4:$B$33"),0),MATCH(MONTH($A9)&amp;E$3,MONTH(1&amp;INDIRECT("'"&amp;LOOKUP(,-CODE($E$2:E$2),$E$2:E$2)&amp;"'!"&amp;"$C$1:$N$1"))&amp;INDIRECT("'"&amp;LOOKUP(,-CODE($E$2:E$2),$E$2:E$2)&amp;"'!"&amp;"$C$2:$N$2"),0)),"")</f>
        <v>1457.375</v>
      </c>
      <c r="F10" s="12">
        <f t="array" aca="1" ref="F10" ca="1">IFERROR(INDEX(INDIRECT("'"&amp;LOOKUP(,-CODE($E$2:F$2),$E$2:F$2)&amp;"'!"&amp;"$C$4:$N$33"),MATCH($D10,INDIRECT("'"&amp;LOOKUP(,-CODE($E$2:F$2),$E$2:F$2)&amp;"'!"&amp;"$B$4:$B$33"),0),MATCH(MONTH($A9)&amp;F$3,MONTH(1&amp;INDIRECT("'"&amp;LOOKUP(,-CODE($E$2:F$2),$E$2:F$2)&amp;"'!"&amp;"$C$1:$N$1"))&amp;INDIRECT("'"&amp;LOOKUP(,-CODE($E$2:F$2),$E$2:F$2)&amp;"'!"&amp;"$C$2:$N$2"),0)),"")</f>
        <v>1233.7586500000002</v>
      </c>
      <c r="G10" s="12">
        <f t="array" aca="1" ref="G10" ca="1">IFERROR(INDEX(INDIRECT("'"&amp;LOOKUP(,-CODE($E$2:G$2),$E$2:G$2)&amp;"'!"&amp;"$C$4:$N$33"),MATCH($D10,INDIRECT("'"&amp;LOOKUP(,-CODE($E$2:G$2),$E$2:G$2)&amp;"'!"&amp;"$B$4:$B$33"),0),MATCH(MONTH($A9)&amp;G$3,MONTH(1&amp;INDIRECT("'"&amp;LOOKUP(,-CODE($E$2:G$2),$E$2:G$2)&amp;"'!"&amp;"$C$1:$N$1"))&amp;INDIRECT("'"&amp;LOOKUP(,-CODE($E$2:G$2),$E$2:G$2)&amp;"'!"&amp;"$C$2:$N$2"),0)),"")</f>
        <v>0.84656224376018541</v>
      </c>
      <c r="H10" s="12">
        <f t="array" aca="1" ref="H10" ca="1">IFERROR(INDEX(INDIRECT("'"&amp;LOOKUP(,-CODE($E$2:H$2),$E$2:H$2)&amp;"'!"&amp;"$C$4:$N$33"),MATCH($D10,INDIRECT("'"&amp;LOOKUP(,-CODE($E$2:H$2),$E$2:H$2)&amp;"'!"&amp;"$B$4:$B$33"),0),MATCH(MONTH($A9)&amp;H$3,MONTH(1&amp;INDIRECT("'"&amp;LOOKUP(,-CODE($E$2:H$2),$E$2:H$2)&amp;"'!"&amp;"$C$1:$N$1"))&amp;INDIRECT("'"&amp;LOOKUP(,-CODE($E$2:H$2),$E$2:H$2)&amp;"'!"&amp;"$C$2:$N$2"),0)),"")</f>
        <v>1457.375</v>
      </c>
      <c r="I10" s="12">
        <f t="array" aca="1" ref="I10" ca="1">IFERROR(INDEX(INDIRECT("'"&amp;LOOKUP(,-CODE($E$2:I$2),$E$2:I$2)&amp;"'!"&amp;"$C$4:$N$33"),MATCH($D10,INDIRECT("'"&amp;LOOKUP(,-CODE($E$2:I$2),$E$2:I$2)&amp;"'!"&amp;"$B$4:$B$33"),0),MATCH(MONTH($A9)&amp;I$3,MONTH(1&amp;INDIRECT("'"&amp;LOOKUP(,-CODE($E$2:I$2),$E$2:I$2)&amp;"'!"&amp;"$C$1:$N$1"))&amp;INDIRECT("'"&amp;LOOKUP(,-CODE($E$2:I$2),$E$2:I$2)&amp;"'!"&amp;"$C$2:$N$2"),0)),"")</f>
        <v>1233.7586500000002</v>
      </c>
      <c r="J10" s="12">
        <f t="array" aca="1" ref="J10" ca="1">IFERROR(INDEX(INDIRECT("'"&amp;LOOKUP(,-CODE($E$2:J$2),$E$2:J$2)&amp;"'!"&amp;"$C$4:$N$33"),MATCH($D10,INDIRECT("'"&amp;LOOKUP(,-CODE($E$2:J$2),$E$2:J$2)&amp;"'!"&amp;"$B$4:$B$33"),0),MATCH(MONTH($A9)&amp;J$3,MONTH(1&amp;INDIRECT("'"&amp;LOOKUP(,-CODE($E$2:J$2),$E$2:J$2)&amp;"'!"&amp;"$C$1:$N$1"))&amp;INDIRECT("'"&amp;LOOKUP(,-CODE($E$2:J$2),$E$2:J$2)&amp;"'!"&amp;"$C$2:$N$2"),0)),"")</f>
        <v>0.84656224376018541</v>
      </c>
      <c r="K10" s="12">
        <f t="array" aca="1" ref="K10" ca="1">IFERROR(INDEX(INDIRECT("'"&amp;LOOKUP(,-CODE($E$2:K$2),$E$2:K$2)&amp;"'!"&amp;"$C$4:$N$33"),MATCH($D10,INDIRECT("'"&amp;LOOKUP(,-CODE($E$2:K$2),$E$2:K$2)&amp;"'!"&amp;"$B$4:$B$33"),0),MATCH(MONTH($A9)&amp;K$3,MONTH(1&amp;INDIRECT("'"&amp;LOOKUP(,-CODE($E$2:K$2),$E$2:K$2)&amp;"'!"&amp;"$C$1:$N$1"))&amp;INDIRECT("'"&amp;LOOKUP(,-CODE($E$2:K$2),$E$2:K$2)&amp;"'!"&amp;"$C$2:$N$2"),0)),"")</f>
        <v>1457.375</v>
      </c>
      <c r="L10" s="12">
        <f t="array" aca="1" ref="L10" ca="1">IFERROR(INDEX(INDIRECT("'"&amp;LOOKUP(,-CODE($E$2:L$2),$E$2:L$2)&amp;"'!"&amp;"$C$4:$N$33"),MATCH($D10,INDIRECT("'"&amp;LOOKUP(,-CODE($E$2:L$2),$E$2:L$2)&amp;"'!"&amp;"$B$4:$B$33"),0),MATCH(MONTH($A9)&amp;L$3,MONTH(1&amp;INDIRECT("'"&amp;LOOKUP(,-CODE($E$2:L$2),$E$2:L$2)&amp;"'!"&amp;"$C$1:$N$1"))&amp;INDIRECT("'"&amp;LOOKUP(,-CODE($E$2:L$2),$E$2:L$2)&amp;"'!"&amp;"$C$2:$N$2"),0)),"")</f>
        <v>1233.7586500000002</v>
      </c>
      <c r="M10" s="12">
        <f t="array" aca="1" ref="M10" ca="1">IFERROR(INDEX(INDIRECT("'"&amp;LOOKUP(,-CODE($E$2:M$2),$E$2:M$2)&amp;"'!"&amp;"$C$4:$N$33"),MATCH($D10,INDIRECT("'"&amp;LOOKUP(,-CODE($E$2:M$2),$E$2:M$2)&amp;"'!"&amp;"$B$4:$B$33"),0),MATCH(MONTH($A9)&amp;M$3,MONTH(1&amp;INDIRECT("'"&amp;LOOKUP(,-CODE($E$2:M$2),$E$2:M$2)&amp;"'!"&amp;"$C$1:$N$1"))&amp;INDIRECT("'"&amp;LOOKUP(,-CODE($E$2:M$2),$E$2:M$2)&amp;"'!"&amp;"$C$2:$N$2"),0)),"")</f>
        <v>0.84656224376018541</v>
      </c>
    </row>
    <row r="11" spans="1:16" x14ac:dyDescent="0.25">
      <c r="A11" s="3">
        <v>42401</v>
      </c>
      <c r="C11" s="8"/>
      <c r="D11" s="9" t="s">
        <v>5</v>
      </c>
      <c r="E11" s="12">
        <f t="array" aca="1" ref="E11" ca="1">IFERROR(INDEX(INDIRECT("'"&amp;LOOKUP(,-CODE($E$2:E$2),$E$2:E$2)&amp;"'!"&amp;"$C$4:$N$33"),MATCH($D11,INDIRECT("'"&amp;LOOKUP(,-CODE($E$2:E$2),$E$2:E$2)&amp;"'!"&amp;"$B$4:$B$33"),0),MATCH(MONTH($A10)&amp;E$3,MONTH(1&amp;INDIRECT("'"&amp;LOOKUP(,-CODE($E$2:E$2),$E$2:E$2)&amp;"'!"&amp;"$C$1:$N$1"))&amp;INDIRECT("'"&amp;LOOKUP(,-CODE($E$2:E$2),$E$2:E$2)&amp;"'!"&amp;"$C$2:$N$2"),0)),"")</f>
        <v>120</v>
      </c>
      <c r="F11" s="12">
        <f t="array" aca="1" ref="F11" ca="1">IFERROR(INDEX(INDIRECT("'"&amp;LOOKUP(,-CODE($E$2:F$2),$E$2:F$2)&amp;"'!"&amp;"$C$4:$N$33"),MATCH($D11,INDIRECT("'"&amp;LOOKUP(,-CODE($E$2:F$2),$E$2:F$2)&amp;"'!"&amp;"$B$4:$B$33"),0),MATCH(MONTH($A10)&amp;F$3,MONTH(1&amp;INDIRECT("'"&amp;LOOKUP(,-CODE($E$2:F$2),$E$2:F$2)&amp;"'!"&amp;"$C$1:$N$1"))&amp;INDIRECT("'"&amp;LOOKUP(,-CODE($E$2:F$2),$E$2:F$2)&amp;"'!"&amp;"$C$2:$N$2"),0)),"")</f>
        <v>217.45</v>
      </c>
      <c r="G11" s="12">
        <f t="array" aca="1" ref="G11" ca="1">IFERROR(INDEX(INDIRECT("'"&amp;LOOKUP(,-CODE($E$2:G$2),$E$2:G$2)&amp;"'!"&amp;"$C$4:$N$33"),MATCH($D11,INDIRECT("'"&amp;LOOKUP(,-CODE($E$2:G$2),$E$2:G$2)&amp;"'!"&amp;"$B$4:$B$33"),0),MATCH(MONTH($A10)&amp;G$3,MONTH(1&amp;INDIRECT("'"&amp;LOOKUP(,-CODE($E$2:G$2),$E$2:G$2)&amp;"'!"&amp;"$C$1:$N$1"))&amp;INDIRECT("'"&amp;LOOKUP(,-CODE($E$2:G$2),$E$2:G$2)&amp;"'!"&amp;"$C$2:$N$2"),0)),"")</f>
        <v>1.8120833333333333</v>
      </c>
      <c r="H11" s="12">
        <f t="array" aca="1" ref="H11" ca="1">IFERROR(INDEX(INDIRECT("'"&amp;LOOKUP(,-CODE($E$2:H$2),$E$2:H$2)&amp;"'!"&amp;"$C$4:$N$33"),MATCH($D11,INDIRECT("'"&amp;LOOKUP(,-CODE($E$2:H$2),$E$2:H$2)&amp;"'!"&amp;"$B$4:$B$33"),0),MATCH(MONTH($A10)&amp;H$3,MONTH(1&amp;INDIRECT("'"&amp;LOOKUP(,-CODE($E$2:H$2),$E$2:H$2)&amp;"'!"&amp;"$C$1:$N$1"))&amp;INDIRECT("'"&amp;LOOKUP(,-CODE($E$2:H$2),$E$2:H$2)&amp;"'!"&amp;"$C$2:$N$2"),0)),"")</f>
        <v>120</v>
      </c>
      <c r="I11" s="12">
        <f t="array" aca="1" ref="I11" ca="1">IFERROR(INDEX(INDIRECT("'"&amp;LOOKUP(,-CODE($E$2:I$2),$E$2:I$2)&amp;"'!"&amp;"$C$4:$N$33"),MATCH($D11,INDIRECT("'"&amp;LOOKUP(,-CODE($E$2:I$2),$E$2:I$2)&amp;"'!"&amp;"$B$4:$B$33"),0),MATCH(MONTH($A10)&amp;I$3,MONTH(1&amp;INDIRECT("'"&amp;LOOKUP(,-CODE($E$2:I$2),$E$2:I$2)&amp;"'!"&amp;"$C$1:$N$1"))&amp;INDIRECT("'"&amp;LOOKUP(,-CODE($E$2:I$2),$E$2:I$2)&amp;"'!"&amp;"$C$2:$N$2"),0)),"")</f>
        <v>217.45</v>
      </c>
      <c r="J11" s="12">
        <f t="array" aca="1" ref="J11" ca="1">IFERROR(INDEX(INDIRECT("'"&amp;LOOKUP(,-CODE($E$2:J$2),$E$2:J$2)&amp;"'!"&amp;"$C$4:$N$33"),MATCH($D11,INDIRECT("'"&amp;LOOKUP(,-CODE($E$2:J$2),$E$2:J$2)&amp;"'!"&amp;"$B$4:$B$33"),0),MATCH(MONTH($A10)&amp;J$3,MONTH(1&amp;INDIRECT("'"&amp;LOOKUP(,-CODE($E$2:J$2),$E$2:J$2)&amp;"'!"&amp;"$C$1:$N$1"))&amp;INDIRECT("'"&amp;LOOKUP(,-CODE($E$2:J$2),$E$2:J$2)&amp;"'!"&amp;"$C$2:$N$2"),0)),"")</f>
        <v>1.8120833333333333</v>
      </c>
      <c r="K11" s="12">
        <f t="array" aca="1" ref="K11" ca="1">IFERROR(INDEX(INDIRECT("'"&amp;LOOKUP(,-CODE($E$2:K$2),$E$2:K$2)&amp;"'!"&amp;"$C$4:$N$33"),MATCH($D11,INDIRECT("'"&amp;LOOKUP(,-CODE($E$2:K$2),$E$2:K$2)&amp;"'!"&amp;"$B$4:$B$33"),0),MATCH(MONTH($A10)&amp;K$3,MONTH(1&amp;INDIRECT("'"&amp;LOOKUP(,-CODE($E$2:K$2),$E$2:K$2)&amp;"'!"&amp;"$C$1:$N$1"))&amp;INDIRECT("'"&amp;LOOKUP(,-CODE($E$2:K$2),$E$2:K$2)&amp;"'!"&amp;"$C$2:$N$2"),0)),"")</f>
        <v>155550</v>
      </c>
      <c r="L11" s="12">
        <f t="array" aca="1" ref="L11" ca="1">IFERROR(INDEX(INDIRECT("'"&amp;LOOKUP(,-CODE($E$2:L$2),$E$2:L$2)&amp;"'!"&amp;"$C$4:$N$33"),MATCH($D11,INDIRECT("'"&amp;LOOKUP(,-CODE($E$2:L$2),$E$2:L$2)&amp;"'!"&amp;"$B$4:$B$33"),0),MATCH(MONTH($A10)&amp;L$3,MONTH(1&amp;INDIRECT("'"&amp;LOOKUP(,-CODE($E$2:L$2),$E$2:L$2)&amp;"'!"&amp;"$C$1:$N$1"))&amp;INDIRECT("'"&amp;LOOKUP(,-CODE($E$2:L$2),$E$2:L$2)&amp;"'!"&amp;"$C$2:$N$2"),0)),"")</f>
        <v>217.45</v>
      </c>
      <c r="M11" s="12">
        <f t="array" aca="1" ref="M11" ca="1">IFERROR(INDEX(INDIRECT("'"&amp;LOOKUP(,-CODE($E$2:M$2),$E$2:M$2)&amp;"'!"&amp;"$C$4:$N$33"),MATCH($D11,INDIRECT("'"&amp;LOOKUP(,-CODE($E$2:M$2),$E$2:M$2)&amp;"'!"&amp;"$B$4:$B$33"),0),MATCH(MONTH($A10)&amp;M$3,MONTH(1&amp;INDIRECT("'"&amp;LOOKUP(,-CODE($E$2:M$2),$E$2:M$2)&amp;"'!"&amp;"$C$1:$N$1"))&amp;INDIRECT("'"&amp;LOOKUP(,-CODE($E$2:M$2),$E$2:M$2)&amp;"'!"&amp;"$C$2:$N$2"),0)),"")</f>
        <v>1.3979427836708453E-3</v>
      </c>
    </row>
    <row r="12" spans="1:16" x14ac:dyDescent="0.25">
      <c r="A12" s="3">
        <v>42401</v>
      </c>
      <c r="C12" s="8"/>
      <c r="D12" s="9" t="s">
        <v>6</v>
      </c>
      <c r="E12" s="12">
        <f t="array" aca="1" ref="E12" ca="1">IFERROR(INDEX(INDIRECT("'"&amp;LOOKUP(,-CODE($E$2:E$2),$E$2:E$2)&amp;"'!"&amp;"$C$4:$N$33"),MATCH($D12,INDIRECT("'"&amp;LOOKUP(,-CODE($E$2:E$2),$E$2:E$2)&amp;"'!"&amp;"$B$4:$B$33"),0),MATCH(MONTH($A11)&amp;E$3,MONTH(1&amp;INDIRECT("'"&amp;LOOKUP(,-CODE($E$2:E$2),$E$2:E$2)&amp;"'!"&amp;"$C$1:$N$1"))&amp;INDIRECT("'"&amp;LOOKUP(,-CODE($E$2:E$2),$E$2:E$2)&amp;"'!"&amp;"$C$2:$N$2"),0)),"")</f>
        <v>606.5</v>
      </c>
      <c r="F12" s="12">
        <f t="array" aca="1" ref="F12" ca="1">IFERROR(INDEX(INDIRECT("'"&amp;LOOKUP(,-CODE($E$2:F$2),$E$2:F$2)&amp;"'!"&amp;"$C$4:$N$33"),MATCH($D12,INDIRECT("'"&amp;LOOKUP(,-CODE($E$2:F$2),$E$2:F$2)&amp;"'!"&amp;"$B$4:$B$33"),0),MATCH(MONTH($A11)&amp;F$3,MONTH(1&amp;INDIRECT("'"&amp;LOOKUP(,-CODE($E$2:F$2),$E$2:F$2)&amp;"'!"&amp;"$C$1:$N$1"))&amp;INDIRECT("'"&amp;LOOKUP(,-CODE($E$2:F$2),$E$2:F$2)&amp;"'!"&amp;"$C$2:$N$2"),0)),"")</f>
        <v>207.69676000000001</v>
      </c>
      <c r="G12" s="12">
        <f t="array" aca="1" ref="G12" ca="1">IFERROR(INDEX(INDIRECT("'"&amp;LOOKUP(,-CODE($E$2:G$2),$E$2:G$2)&amp;"'!"&amp;"$C$4:$N$33"),MATCH($D12,INDIRECT("'"&amp;LOOKUP(,-CODE($E$2:G$2),$E$2:G$2)&amp;"'!"&amp;"$B$4:$B$33"),0),MATCH(MONTH($A11)&amp;G$3,MONTH(1&amp;INDIRECT("'"&amp;LOOKUP(,-CODE($E$2:G$2),$E$2:G$2)&amp;"'!"&amp;"$C$1:$N$1"))&amp;INDIRECT("'"&amp;LOOKUP(,-CODE($E$2:G$2),$E$2:G$2)&amp;"'!"&amp;"$C$2:$N$2"),0)),"")</f>
        <v>0.34245137675185494</v>
      </c>
      <c r="H12" s="12">
        <f t="array" aca="1" ref="H12" ca="1">IFERROR(INDEX(INDIRECT("'"&amp;LOOKUP(,-CODE($E$2:H$2),$E$2:H$2)&amp;"'!"&amp;"$C$4:$N$33"),MATCH($D12,INDIRECT("'"&amp;LOOKUP(,-CODE($E$2:H$2),$E$2:H$2)&amp;"'!"&amp;"$B$4:$B$33"),0),MATCH(MONTH($A11)&amp;H$3,MONTH(1&amp;INDIRECT("'"&amp;LOOKUP(,-CODE($E$2:H$2),$E$2:H$2)&amp;"'!"&amp;"$C$1:$N$1"))&amp;INDIRECT("'"&amp;LOOKUP(,-CODE($E$2:H$2),$E$2:H$2)&amp;"'!"&amp;"$C$2:$N$2"),0)),"")</f>
        <v>606.5</v>
      </c>
      <c r="I12" s="12">
        <f t="array" aca="1" ref="I12" ca="1">IFERROR(INDEX(INDIRECT("'"&amp;LOOKUP(,-CODE($E$2:I$2),$E$2:I$2)&amp;"'!"&amp;"$C$4:$N$33"),MATCH($D12,INDIRECT("'"&amp;LOOKUP(,-CODE($E$2:I$2),$E$2:I$2)&amp;"'!"&amp;"$B$4:$B$33"),0),MATCH(MONTH($A11)&amp;I$3,MONTH(1&amp;INDIRECT("'"&amp;LOOKUP(,-CODE($E$2:I$2),$E$2:I$2)&amp;"'!"&amp;"$C$1:$N$1"))&amp;INDIRECT("'"&amp;LOOKUP(,-CODE($E$2:I$2),$E$2:I$2)&amp;"'!"&amp;"$C$2:$N$2"),0)),"")</f>
        <v>207.69676000000001</v>
      </c>
      <c r="J12" s="12">
        <f t="array" aca="1" ref="J12" ca="1">IFERROR(INDEX(INDIRECT("'"&amp;LOOKUP(,-CODE($E$2:J$2),$E$2:J$2)&amp;"'!"&amp;"$C$4:$N$33"),MATCH($D12,INDIRECT("'"&amp;LOOKUP(,-CODE($E$2:J$2),$E$2:J$2)&amp;"'!"&amp;"$B$4:$B$33"),0),MATCH(MONTH($A11)&amp;J$3,MONTH(1&amp;INDIRECT("'"&amp;LOOKUP(,-CODE($E$2:J$2),$E$2:J$2)&amp;"'!"&amp;"$C$1:$N$1"))&amp;INDIRECT("'"&amp;LOOKUP(,-CODE($E$2:J$2),$E$2:J$2)&amp;"'!"&amp;"$C$2:$N$2"),0)),"")</f>
        <v>0.34245137675185494</v>
      </c>
      <c r="K12" s="12">
        <f t="array" aca="1" ref="K12" ca="1">IFERROR(INDEX(INDIRECT("'"&amp;LOOKUP(,-CODE($E$2:K$2),$E$2:K$2)&amp;"'!"&amp;"$C$4:$N$33"),MATCH($D12,INDIRECT("'"&amp;LOOKUP(,-CODE($E$2:K$2),$E$2:K$2)&amp;"'!"&amp;"$B$4:$B$33"),0),MATCH(MONTH($A11)&amp;K$3,MONTH(1&amp;INDIRECT("'"&amp;LOOKUP(,-CODE($E$2:K$2),$E$2:K$2)&amp;"'!"&amp;"$C$1:$N$1"))&amp;INDIRECT("'"&amp;LOOKUP(,-CODE($E$2:K$2),$E$2:K$2)&amp;"'!"&amp;"$C$2:$N$2"),0)),"")</f>
        <v>606.5</v>
      </c>
      <c r="L12" s="12">
        <f t="array" aca="1" ref="L12" ca="1">IFERROR(INDEX(INDIRECT("'"&amp;LOOKUP(,-CODE($E$2:L$2),$E$2:L$2)&amp;"'!"&amp;"$C$4:$N$33"),MATCH($D12,INDIRECT("'"&amp;LOOKUP(,-CODE($E$2:L$2),$E$2:L$2)&amp;"'!"&amp;"$B$4:$B$33"),0),MATCH(MONTH($A11)&amp;L$3,MONTH(1&amp;INDIRECT("'"&amp;LOOKUP(,-CODE($E$2:L$2),$E$2:L$2)&amp;"'!"&amp;"$C$1:$N$1"))&amp;INDIRECT("'"&amp;LOOKUP(,-CODE($E$2:L$2),$E$2:L$2)&amp;"'!"&amp;"$C$2:$N$2"),0)),"")</f>
        <v>207.69676000000001</v>
      </c>
      <c r="M12" s="12">
        <f t="array" aca="1" ref="M12" ca="1">IFERROR(INDEX(INDIRECT("'"&amp;LOOKUP(,-CODE($E$2:M$2),$E$2:M$2)&amp;"'!"&amp;"$C$4:$N$33"),MATCH($D12,INDIRECT("'"&amp;LOOKUP(,-CODE($E$2:M$2),$E$2:M$2)&amp;"'!"&amp;"$B$4:$B$33"),0),MATCH(MONTH($A11)&amp;M$3,MONTH(1&amp;INDIRECT("'"&amp;LOOKUP(,-CODE($E$2:M$2),$E$2:M$2)&amp;"'!"&amp;"$C$1:$N$1"))&amp;INDIRECT("'"&amp;LOOKUP(,-CODE($E$2:M$2),$E$2:M$2)&amp;"'!"&amp;"$C$2:$N$2"),0)),"")</f>
        <v>0.34245137675185494</v>
      </c>
    </row>
    <row r="13" spans="1:16" x14ac:dyDescent="0.25">
      <c r="A13" s="3">
        <v>42401</v>
      </c>
      <c r="C13" s="8"/>
      <c r="D13" s="9" t="s">
        <v>7</v>
      </c>
      <c r="E13" s="12">
        <f t="array" aca="1" ref="E13" ca="1">IFERROR(INDEX(INDIRECT("'"&amp;LOOKUP(,-CODE($E$2:E$2),$E$2:E$2)&amp;"'!"&amp;"$C$4:$N$33"),MATCH($D13,INDIRECT("'"&amp;LOOKUP(,-CODE($E$2:E$2),$E$2:E$2)&amp;"'!"&amp;"$B$4:$B$33"),0),MATCH(MONTH($A12)&amp;E$3,MONTH(1&amp;INDIRECT("'"&amp;LOOKUP(,-CODE($E$2:E$2),$E$2:E$2)&amp;"'!"&amp;"$C$1:$N$1"))&amp;INDIRECT("'"&amp;LOOKUP(,-CODE($E$2:E$2),$E$2:E$2)&amp;"'!"&amp;"$C$2:$N$2"),0)),"")</f>
        <v>1213</v>
      </c>
      <c r="F13" s="12">
        <f t="array" aca="1" ref="F13" ca="1">IFERROR(INDEX(INDIRECT("'"&amp;LOOKUP(,-CODE($E$2:F$2),$E$2:F$2)&amp;"'!"&amp;"$C$4:$N$33"),MATCH($D13,INDIRECT("'"&amp;LOOKUP(,-CODE($E$2:F$2),$E$2:F$2)&amp;"'!"&amp;"$B$4:$B$33"),0),MATCH(MONTH($A12)&amp;F$3,MONTH(1&amp;INDIRECT("'"&amp;LOOKUP(,-CODE($E$2:F$2),$E$2:F$2)&amp;"'!"&amp;"$C$1:$N$1"))&amp;INDIRECT("'"&amp;LOOKUP(,-CODE($E$2:F$2),$E$2:F$2)&amp;"'!"&amp;"$C$2:$N$2"),0)),"")</f>
        <v>1421.0932</v>
      </c>
      <c r="G13" s="12">
        <f t="array" aca="1" ref="G13" ca="1">IFERROR(INDEX(INDIRECT("'"&amp;LOOKUP(,-CODE($E$2:G$2),$E$2:G$2)&amp;"'!"&amp;"$C$4:$N$33"),MATCH($D13,INDIRECT("'"&amp;LOOKUP(,-CODE($E$2:G$2),$E$2:G$2)&amp;"'!"&amp;"$B$4:$B$33"),0),MATCH(MONTH($A12)&amp;G$3,MONTH(1&amp;INDIRECT("'"&amp;LOOKUP(,-CODE($E$2:G$2),$E$2:G$2)&amp;"'!"&amp;"$C$1:$N$1"))&amp;INDIRECT("'"&amp;LOOKUP(,-CODE($E$2:G$2),$E$2:G$2)&amp;"'!"&amp;"$C$2:$N$2"),0)),"")</f>
        <v>1.1715525144270404</v>
      </c>
      <c r="H13" s="12">
        <f t="array" aca="1" ref="H13" ca="1">IFERROR(INDEX(INDIRECT("'"&amp;LOOKUP(,-CODE($E$2:H$2),$E$2:H$2)&amp;"'!"&amp;"$C$4:$N$33"),MATCH($D13,INDIRECT("'"&amp;LOOKUP(,-CODE($E$2:H$2),$E$2:H$2)&amp;"'!"&amp;"$B$4:$B$33"),0),MATCH(MONTH($A12)&amp;H$3,MONTH(1&amp;INDIRECT("'"&amp;LOOKUP(,-CODE($E$2:H$2),$E$2:H$2)&amp;"'!"&amp;"$C$1:$N$1"))&amp;INDIRECT("'"&amp;LOOKUP(,-CODE($E$2:H$2),$E$2:H$2)&amp;"'!"&amp;"$C$2:$N$2"),0)),"")</f>
        <v>1213</v>
      </c>
      <c r="I13" s="12">
        <f t="array" aca="1" ref="I13" ca="1">IFERROR(INDEX(INDIRECT("'"&amp;LOOKUP(,-CODE($E$2:I$2),$E$2:I$2)&amp;"'!"&amp;"$C$4:$N$33"),MATCH($D13,INDIRECT("'"&amp;LOOKUP(,-CODE($E$2:I$2),$E$2:I$2)&amp;"'!"&amp;"$B$4:$B$33"),0),MATCH(MONTH($A12)&amp;I$3,MONTH(1&amp;INDIRECT("'"&amp;LOOKUP(,-CODE($E$2:I$2),$E$2:I$2)&amp;"'!"&amp;"$C$1:$N$1"))&amp;INDIRECT("'"&amp;LOOKUP(,-CODE($E$2:I$2),$E$2:I$2)&amp;"'!"&amp;"$C$2:$N$2"),0)),"")</f>
        <v>1421.0932</v>
      </c>
      <c r="J13" s="12">
        <f t="array" aca="1" ref="J13" ca="1">IFERROR(INDEX(INDIRECT("'"&amp;LOOKUP(,-CODE($E$2:J$2),$E$2:J$2)&amp;"'!"&amp;"$C$4:$N$33"),MATCH($D13,INDIRECT("'"&amp;LOOKUP(,-CODE($E$2:J$2),$E$2:J$2)&amp;"'!"&amp;"$B$4:$B$33"),0),MATCH(MONTH($A12)&amp;J$3,MONTH(1&amp;INDIRECT("'"&amp;LOOKUP(,-CODE($E$2:J$2),$E$2:J$2)&amp;"'!"&amp;"$C$1:$N$1"))&amp;INDIRECT("'"&amp;LOOKUP(,-CODE($E$2:J$2),$E$2:J$2)&amp;"'!"&amp;"$C$2:$N$2"),0)),"")</f>
        <v>1.1715525144270404</v>
      </c>
      <c r="K13" s="12">
        <f t="array" aca="1" ref="K13" ca="1">IFERROR(INDEX(INDIRECT("'"&amp;LOOKUP(,-CODE($E$2:K$2),$E$2:K$2)&amp;"'!"&amp;"$C$4:$N$33"),MATCH($D13,INDIRECT("'"&amp;LOOKUP(,-CODE($E$2:K$2),$E$2:K$2)&amp;"'!"&amp;"$B$4:$B$33"),0),MATCH(MONTH($A12)&amp;K$3,MONTH(1&amp;INDIRECT("'"&amp;LOOKUP(,-CODE($E$2:K$2),$E$2:K$2)&amp;"'!"&amp;"$C$1:$N$1"))&amp;INDIRECT("'"&amp;LOOKUP(,-CODE($E$2:K$2),$E$2:K$2)&amp;"'!"&amp;"$C$2:$N$2"),0)),"")</f>
        <v>1213</v>
      </c>
      <c r="L13" s="12">
        <f t="array" aca="1" ref="L13" ca="1">IFERROR(INDEX(INDIRECT("'"&amp;LOOKUP(,-CODE($E$2:L$2),$E$2:L$2)&amp;"'!"&amp;"$C$4:$N$33"),MATCH($D13,INDIRECT("'"&amp;LOOKUP(,-CODE($E$2:L$2),$E$2:L$2)&amp;"'!"&amp;"$B$4:$B$33"),0),MATCH(MONTH($A12)&amp;L$3,MONTH(1&amp;INDIRECT("'"&amp;LOOKUP(,-CODE($E$2:L$2),$E$2:L$2)&amp;"'!"&amp;"$C$1:$N$1"))&amp;INDIRECT("'"&amp;LOOKUP(,-CODE($E$2:L$2),$E$2:L$2)&amp;"'!"&amp;"$C$2:$N$2"),0)),"")</f>
        <v>1421.0932</v>
      </c>
      <c r="M13" s="12">
        <f t="array" aca="1" ref="M13" ca="1">IFERROR(INDEX(INDIRECT("'"&amp;LOOKUP(,-CODE($E$2:M$2),$E$2:M$2)&amp;"'!"&amp;"$C$4:$N$33"),MATCH($D13,INDIRECT("'"&amp;LOOKUP(,-CODE($E$2:M$2),$E$2:M$2)&amp;"'!"&amp;"$B$4:$B$33"),0),MATCH(MONTH($A12)&amp;M$3,MONTH(1&amp;INDIRECT("'"&amp;LOOKUP(,-CODE($E$2:M$2),$E$2:M$2)&amp;"'!"&amp;"$C$1:$N$1"))&amp;INDIRECT("'"&amp;LOOKUP(,-CODE($E$2:M$2),$E$2:M$2)&amp;"'!"&amp;"$C$2:$N$2"),0)),"")</f>
        <v>1.1715525144270404</v>
      </c>
    </row>
    <row r="14" spans="1:16" x14ac:dyDescent="0.25">
      <c r="A14" s="3">
        <v>42401</v>
      </c>
      <c r="C14" s="8"/>
      <c r="D14" s="9" t="s">
        <v>8</v>
      </c>
      <c r="E14" s="12">
        <f t="array" aca="1" ref="E14" ca="1">IFERROR(INDEX(INDIRECT("'"&amp;LOOKUP(,-CODE($E$2:E$2),$E$2:E$2)&amp;"'!"&amp;"$C$4:$N$33"),MATCH($D14,INDIRECT("'"&amp;LOOKUP(,-CODE($E$2:E$2),$E$2:E$2)&amp;"'!"&amp;"$B$4:$B$33"),0),MATCH(MONTH($A13)&amp;E$3,MONTH(1&amp;INDIRECT("'"&amp;LOOKUP(,-CODE($E$2:E$2),$E$2:E$2)&amp;"'!"&amp;"$C$1:$N$1"))&amp;INDIRECT("'"&amp;LOOKUP(,-CODE($E$2:E$2),$E$2:E$2)&amp;"'!"&amp;"$C$2:$N$2"),0)),"")</f>
        <v>1000</v>
      </c>
      <c r="F14" s="12">
        <f t="array" aca="1" ref="F14" ca="1">IFERROR(INDEX(INDIRECT("'"&amp;LOOKUP(,-CODE($E$2:F$2),$E$2:F$2)&amp;"'!"&amp;"$C$4:$N$33"),MATCH($D14,INDIRECT("'"&amp;LOOKUP(,-CODE($E$2:F$2),$E$2:F$2)&amp;"'!"&amp;"$B$4:$B$33"),0),MATCH(MONTH($A13)&amp;F$3,MONTH(1&amp;INDIRECT("'"&amp;LOOKUP(,-CODE($E$2:F$2),$E$2:F$2)&amp;"'!"&amp;"$C$1:$N$1"))&amp;INDIRECT("'"&amp;LOOKUP(,-CODE($E$2:F$2),$E$2:F$2)&amp;"'!"&amp;"$C$2:$N$2"),0)),"")</f>
        <v>302.9606</v>
      </c>
      <c r="G14" s="12">
        <f t="array" aca="1" ref="G14" ca="1">IFERROR(INDEX(INDIRECT("'"&amp;LOOKUP(,-CODE($E$2:G$2),$E$2:G$2)&amp;"'!"&amp;"$C$4:$N$33"),MATCH($D14,INDIRECT("'"&amp;LOOKUP(,-CODE($E$2:G$2),$E$2:G$2)&amp;"'!"&amp;"$B$4:$B$33"),0),MATCH(MONTH($A13)&amp;G$3,MONTH(1&amp;INDIRECT("'"&amp;LOOKUP(,-CODE($E$2:G$2),$E$2:G$2)&amp;"'!"&amp;"$C$1:$N$1"))&amp;INDIRECT("'"&amp;LOOKUP(,-CODE($E$2:G$2),$E$2:G$2)&amp;"'!"&amp;"$C$2:$N$2"),0)),"")</f>
        <v>0.30296060000000002</v>
      </c>
      <c r="H14" s="12">
        <f t="array" aca="1" ref="H14" ca="1">IFERROR(INDEX(INDIRECT("'"&amp;LOOKUP(,-CODE($E$2:H$2),$E$2:H$2)&amp;"'!"&amp;"$C$4:$N$33"),MATCH($D14,INDIRECT("'"&amp;LOOKUP(,-CODE($E$2:H$2),$E$2:H$2)&amp;"'!"&amp;"$B$4:$B$33"),0),MATCH(MONTH($A13)&amp;H$3,MONTH(1&amp;INDIRECT("'"&amp;LOOKUP(,-CODE($E$2:H$2),$E$2:H$2)&amp;"'!"&amp;"$C$1:$N$1"))&amp;INDIRECT("'"&amp;LOOKUP(,-CODE($E$2:H$2),$E$2:H$2)&amp;"'!"&amp;"$C$2:$N$2"),0)),"")</f>
        <v>1000</v>
      </c>
      <c r="I14" s="12">
        <f t="array" aca="1" ref="I14" ca="1">IFERROR(INDEX(INDIRECT("'"&amp;LOOKUP(,-CODE($E$2:I$2),$E$2:I$2)&amp;"'!"&amp;"$C$4:$N$33"),MATCH($D14,INDIRECT("'"&amp;LOOKUP(,-CODE($E$2:I$2),$E$2:I$2)&amp;"'!"&amp;"$B$4:$B$33"),0),MATCH(MONTH($A13)&amp;I$3,MONTH(1&amp;INDIRECT("'"&amp;LOOKUP(,-CODE($E$2:I$2),$E$2:I$2)&amp;"'!"&amp;"$C$1:$N$1"))&amp;INDIRECT("'"&amp;LOOKUP(,-CODE($E$2:I$2),$E$2:I$2)&amp;"'!"&amp;"$C$2:$N$2"),0)),"")</f>
        <v>302.9606</v>
      </c>
      <c r="J14" s="12">
        <f t="array" aca="1" ref="J14" ca="1">IFERROR(INDEX(INDIRECT("'"&amp;LOOKUP(,-CODE($E$2:J$2),$E$2:J$2)&amp;"'!"&amp;"$C$4:$N$33"),MATCH($D14,INDIRECT("'"&amp;LOOKUP(,-CODE($E$2:J$2),$E$2:J$2)&amp;"'!"&amp;"$B$4:$B$33"),0),MATCH(MONTH($A13)&amp;J$3,MONTH(1&amp;INDIRECT("'"&amp;LOOKUP(,-CODE($E$2:J$2),$E$2:J$2)&amp;"'!"&amp;"$C$1:$N$1"))&amp;INDIRECT("'"&amp;LOOKUP(,-CODE($E$2:J$2),$E$2:J$2)&amp;"'!"&amp;"$C$2:$N$2"),0)),"")</f>
        <v>0.30296060000000002</v>
      </c>
      <c r="K14" s="12">
        <f t="array" aca="1" ref="K14" ca="1">IFERROR(INDEX(INDIRECT("'"&amp;LOOKUP(,-CODE($E$2:K$2),$E$2:K$2)&amp;"'!"&amp;"$C$4:$N$33"),MATCH($D14,INDIRECT("'"&amp;LOOKUP(,-CODE($E$2:K$2),$E$2:K$2)&amp;"'!"&amp;"$B$4:$B$33"),0),MATCH(MONTH($A13)&amp;K$3,MONTH(1&amp;INDIRECT("'"&amp;LOOKUP(,-CODE($E$2:K$2),$E$2:K$2)&amp;"'!"&amp;"$C$1:$N$1"))&amp;INDIRECT("'"&amp;LOOKUP(,-CODE($E$2:K$2),$E$2:K$2)&amp;"'!"&amp;"$C$2:$N$2"),0)),"")</f>
        <v>1000</v>
      </c>
      <c r="L14" s="12">
        <f t="array" aca="1" ref="L14" ca="1">IFERROR(INDEX(INDIRECT("'"&amp;LOOKUP(,-CODE($E$2:L$2),$E$2:L$2)&amp;"'!"&amp;"$C$4:$N$33"),MATCH($D14,INDIRECT("'"&amp;LOOKUP(,-CODE($E$2:L$2),$E$2:L$2)&amp;"'!"&amp;"$B$4:$B$33"),0),MATCH(MONTH($A13)&amp;L$3,MONTH(1&amp;INDIRECT("'"&amp;LOOKUP(,-CODE($E$2:L$2),$E$2:L$2)&amp;"'!"&amp;"$C$1:$N$1"))&amp;INDIRECT("'"&amp;LOOKUP(,-CODE($E$2:L$2),$E$2:L$2)&amp;"'!"&amp;"$C$2:$N$2"),0)),"")</f>
        <v>302.9606</v>
      </c>
      <c r="M14" s="12">
        <f t="array" aca="1" ref="M14" ca="1">IFERROR(INDEX(INDIRECT("'"&amp;LOOKUP(,-CODE($E$2:M$2),$E$2:M$2)&amp;"'!"&amp;"$C$4:$N$33"),MATCH($D14,INDIRECT("'"&amp;LOOKUP(,-CODE($E$2:M$2),$E$2:M$2)&amp;"'!"&amp;"$B$4:$B$33"),0),MATCH(MONTH($A13)&amp;M$3,MONTH(1&amp;INDIRECT("'"&amp;LOOKUP(,-CODE($E$2:M$2),$E$2:M$2)&amp;"'!"&amp;"$C$1:$N$1"))&amp;INDIRECT("'"&amp;LOOKUP(,-CODE($E$2:M$2),$E$2:M$2)&amp;"'!"&amp;"$C$2:$N$2"),0)),"")</f>
        <v>0.30296060000000002</v>
      </c>
    </row>
    <row r="15" spans="1:16" x14ac:dyDescent="0.25">
      <c r="A15" s="3">
        <v>42401</v>
      </c>
      <c r="C15" s="8"/>
      <c r="D15" s="9" t="s">
        <v>11</v>
      </c>
      <c r="E15" s="12">
        <f t="array" aca="1" ref="E15" ca="1">IFERROR(INDEX(INDIRECT("'"&amp;LOOKUP(,-CODE($E$2:E$2),$E$2:E$2)&amp;"'!"&amp;"$C$4:$N$33"),MATCH($D15,INDIRECT("'"&amp;LOOKUP(,-CODE($E$2:E$2),$E$2:E$2)&amp;"'!"&amp;"$B$4:$B$33"),0),MATCH(MONTH($A14)&amp;E$3,MONTH(1&amp;INDIRECT("'"&amp;LOOKUP(,-CODE($E$2:E$2),$E$2:E$2)&amp;"'!"&amp;"$C$1:$N$1"))&amp;INDIRECT("'"&amp;LOOKUP(,-CODE($E$2:E$2),$E$2:E$2)&amp;"'!"&amp;"$C$2:$N$2"),0)),"")</f>
        <v>483.5</v>
      </c>
      <c r="F15" s="12">
        <f t="array" aca="1" ref="F15" ca="1">IFERROR(INDEX(INDIRECT("'"&amp;LOOKUP(,-CODE($E$2:F$2),$E$2:F$2)&amp;"'!"&amp;"$C$4:$N$33"),MATCH($D15,INDIRECT("'"&amp;LOOKUP(,-CODE($E$2:F$2),$E$2:F$2)&amp;"'!"&amp;"$B$4:$B$33"),0),MATCH(MONTH($A14)&amp;F$3,MONTH(1&amp;INDIRECT("'"&amp;LOOKUP(,-CODE($E$2:F$2),$E$2:F$2)&amp;"'!"&amp;"$C$1:$N$1"))&amp;INDIRECT("'"&amp;LOOKUP(,-CODE($E$2:F$2),$E$2:F$2)&amp;"'!"&amp;"$C$2:$N$2"),0)),"")</f>
        <v>819.45970000000034</v>
      </c>
      <c r="G15" s="12">
        <f t="array" aca="1" ref="G15" ca="1">IFERROR(INDEX(INDIRECT("'"&amp;LOOKUP(,-CODE($E$2:G$2),$E$2:G$2)&amp;"'!"&amp;"$C$4:$N$33"),MATCH($D15,INDIRECT("'"&amp;LOOKUP(,-CODE($E$2:G$2),$E$2:G$2)&amp;"'!"&amp;"$B$4:$B$33"),0),MATCH(MONTH($A14)&amp;G$3,MONTH(1&amp;INDIRECT("'"&amp;LOOKUP(,-CODE($E$2:G$2),$E$2:G$2)&amp;"'!"&amp;"$C$1:$N$1"))&amp;INDIRECT("'"&amp;LOOKUP(,-CODE($E$2:G$2),$E$2:G$2)&amp;"'!"&amp;"$C$2:$N$2"),0)),"")</f>
        <v>1.6948494312306108</v>
      </c>
      <c r="H15" s="12">
        <f t="array" aca="1" ref="H15" ca="1">IFERROR(INDEX(INDIRECT("'"&amp;LOOKUP(,-CODE($E$2:H$2),$E$2:H$2)&amp;"'!"&amp;"$C$4:$N$33"),MATCH($D15,INDIRECT("'"&amp;LOOKUP(,-CODE($E$2:H$2),$E$2:H$2)&amp;"'!"&amp;"$B$4:$B$33"),0),MATCH(MONTH($A14)&amp;H$3,MONTH(1&amp;INDIRECT("'"&amp;LOOKUP(,-CODE($E$2:H$2),$E$2:H$2)&amp;"'!"&amp;"$C$1:$N$1"))&amp;INDIRECT("'"&amp;LOOKUP(,-CODE($E$2:H$2),$E$2:H$2)&amp;"'!"&amp;"$C$2:$N$2"),0)),"")</f>
        <v>483.5</v>
      </c>
      <c r="I15" s="12">
        <f t="array" aca="1" ref="I15" ca="1">IFERROR(INDEX(INDIRECT("'"&amp;LOOKUP(,-CODE($E$2:I$2),$E$2:I$2)&amp;"'!"&amp;"$C$4:$N$33"),MATCH($D15,INDIRECT("'"&amp;LOOKUP(,-CODE($E$2:I$2),$E$2:I$2)&amp;"'!"&amp;"$B$4:$B$33"),0),MATCH(MONTH($A14)&amp;I$3,MONTH(1&amp;INDIRECT("'"&amp;LOOKUP(,-CODE($E$2:I$2),$E$2:I$2)&amp;"'!"&amp;"$C$1:$N$1"))&amp;INDIRECT("'"&amp;LOOKUP(,-CODE($E$2:I$2),$E$2:I$2)&amp;"'!"&amp;"$C$2:$N$2"),0)),"")</f>
        <v>819.45970000000034</v>
      </c>
      <c r="J15" s="12">
        <f t="array" aca="1" ref="J15" ca="1">IFERROR(INDEX(INDIRECT("'"&amp;LOOKUP(,-CODE($E$2:J$2),$E$2:J$2)&amp;"'!"&amp;"$C$4:$N$33"),MATCH($D15,INDIRECT("'"&amp;LOOKUP(,-CODE($E$2:J$2),$E$2:J$2)&amp;"'!"&amp;"$B$4:$B$33"),0),MATCH(MONTH($A14)&amp;J$3,MONTH(1&amp;INDIRECT("'"&amp;LOOKUP(,-CODE($E$2:J$2),$E$2:J$2)&amp;"'!"&amp;"$C$1:$N$1"))&amp;INDIRECT("'"&amp;LOOKUP(,-CODE($E$2:J$2),$E$2:J$2)&amp;"'!"&amp;"$C$2:$N$2"),0)),"")</f>
        <v>1.6948494312306108</v>
      </c>
      <c r="K15" s="12">
        <f t="array" aca="1" ref="K15" ca="1">IFERROR(INDEX(INDIRECT("'"&amp;LOOKUP(,-CODE($E$2:K$2),$E$2:K$2)&amp;"'!"&amp;"$C$4:$N$33"),MATCH($D15,INDIRECT("'"&amp;LOOKUP(,-CODE($E$2:K$2),$E$2:K$2)&amp;"'!"&amp;"$B$4:$B$33"),0),MATCH(MONTH($A14)&amp;K$3,MONTH(1&amp;INDIRECT("'"&amp;LOOKUP(,-CODE($E$2:K$2),$E$2:K$2)&amp;"'!"&amp;"$C$1:$N$1"))&amp;INDIRECT("'"&amp;LOOKUP(,-CODE($E$2:K$2),$E$2:K$2)&amp;"'!"&amp;"$C$2:$N$2"),0)),"")</f>
        <v>483.5</v>
      </c>
      <c r="L15" s="12">
        <f t="array" aca="1" ref="L15" ca="1">IFERROR(INDEX(INDIRECT("'"&amp;LOOKUP(,-CODE($E$2:L$2),$E$2:L$2)&amp;"'!"&amp;"$C$4:$N$33"),MATCH($D15,INDIRECT("'"&amp;LOOKUP(,-CODE($E$2:L$2),$E$2:L$2)&amp;"'!"&amp;"$B$4:$B$33"),0),MATCH(MONTH($A14)&amp;L$3,MONTH(1&amp;INDIRECT("'"&amp;LOOKUP(,-CODE($E$2:L$2),$E$2:L$2)&amp;"'!"&amp;"$C$1:$N$1"))&amp;INDIRECT("'"&amp;LOOKUP(,-CODE($E$2:L$2),$E$2:L$2)&amp;"'!"&amp;"$C$2:$N$2"),0)),"")</f>
        <v>819.45970000000034</v>
      </c>
      <c r="M15" s="12">
        <f t="array" aca="1" ref="M15" ca="1">IFERROR(INDEX(INDIRECT("'"&amp;LOOKUP(,-CODE($E$2:M$2),$E$2:M$2)&amp;"'!"&amp;"$C$4:$N$33"),MATCH($D15,INDIRECT("'"&amp;LOOKUP(,-CODE($E$2:M$2),$E$2:M$2)&amp;"'!"&amp;"$B$4:$B$33"),0),MATCH(MONTH($A14)&amp;M$3,MONTH(1&amp;INDIRECT("'"&amp;LOOKUP(,-CODE($E$2:M$2),$E$2:M$2)&amp;"'!"&amp;"$C$1:$N$1"))&amp;INDIRECT("'"&amp;LOOKUP(,-CODE($E$2:M$2),$E$2:M$2)&amp;"'!"&amp;"$C$2:$N$2"),0)),"")</f>
        <v>1.6948494312306108</v>
      </c>
    </row>
    <row r="16" spans="1:16" x14ac:dyDescent="0.25">
      <c r="A16" s="3">
        <v>42401</v>
      </c>
      <c r="C16" s="8"/>
      <c r="D16" s="9" t="s">
        <v>9</v>
      </c>
      <c r="E16" s="12">
        <f t="array" aca="1" ref="E16" ca="1">IFERROR(INDEX(INDIRECT("'"&amp;LOOKUP(,-CODE($E$2:E$2),$E$2:E$2)&amp;"'!"&amp;"$C$4:$N$33"),MATCH($D16,INDIRECT("'"&amp;LOOKUP(,-CODE($E$2:E$2),$E$2:E$2)&amp;"'!"&amp;"$B$4:$B$33"),0),MATCH(MONTH($A15)&amp;E$3,MONTH(1&amp;INDIRECT("'"&amp;LOOKUP(,-CODE($E$2:E$2),$E$2:E$2)&amp;"'!"&amp;"$C$1:$N$1"))&amp;INDIRECT("'"&amp;LOOKUP(,-CODE($E$2:E$2),$E$2:E$2)&amp;"'!"&amp;"$C$2:$N$2"),0)),"")</f>
        <v>0</v>
      </c>
      <c r="F16" s="12">
        <f t="array" aca="1" ref="F16" ca="1">IFERROR(INDEX(INDIRECT("'"&amp;LOOKUP(,-CODE($E$2:F$2),$E$2:F$2)&amp;"'!"&amp;"$C$4:$N$33"),MATCH($D16,INDIRECT("'"&amp;LOOKUP(,-CODE($E$2:F$2),$E$2:F$2)&amp;"'!"&amp;"$B$4:$B$33"),0),MATCH(MONTH($A15)&amp;F$3,MONTH(1&amp;INDIRECT("'"&amp;LOOKUP(,-CODE($E$2:F$2),$E$2:F$2)&amp;"'!"&amp;"$C$1:$N$1"))&amp;INDIRECT("'"&amp;LOOKUP(,-CODE($E$2:F$2),$E$2:F$2)&amp;"'!"&amp;"$C$2:$N$2"),0)),"")</f>
        <v>0</v>
      </c>
      <c r="G16" s="12">
        <f t="array" aca="1" ref="G16" ca="1">IFERROR(INDEX(INDIRECT("'"&amp;LOOKUP(,-CODE($E$2:G$2),$E$2:G$2)&amp;"'!"&amp;"$C$4:$N$33"),MATCH($D16,INDIRECT("'"&amp;LOOKUP(,-CODE($E$2:G$2),$E$2:G$2)&amp;"'!"&amp;"$B$4:$B$33"),0),MATCH(MONTH($A15)&amp;G$3,MONTH(1&amp;INDIRECT("'"&amp;LOOKUP(,-CODE($E$2:G$2),$E$2:G$2)&amp;"'!"&amp;"$C$1:$N$1"))&amp;INDIRECT("'"&amp;LOOKUP(,-CODE($E$2:G$2),$E$2:G$2)&amp;"'!"&amp;"$C$2:$N$2"),0)),"")</f>
        <v>0</v>
      </c>
      <c r="H16" s="12">
        <f t="array" aca="1" ref="H16" ca="1">IFERROR(INDEX(INDIRECT("'"&amp;LOOKUP(,-CODE($E$2:H$2),$E$2:H$2)&amp;"'!"&amp;"$C$4:$N$33"),MATCH($D16,INDIRECT("'"&amp;LOOKUP(,-CODE($E$2:H$2),$E$2:H$2)&amp;"'!"&amp;"$B$4:$B$33"),0),MATCH(MONTH($A15)&amp;H$3,MONTH(1&amp;INDIRECT("'"&amp;LOOKUP(,-CODE($E$2:H$2),$E$2:H$2)&amp;"'!"&amp;"$C$1:$N$1"))&amp;INDIRECT("'"&amp;LOOKUP(,-CODE($E$2:H$2),$E$2:H$2)&amp;"'!"&amp;"$C$2:$N$2"),0)),"")</f>
        <v>0</v>
      </c>
      <c r="I16" s="12">
        <f t="array" aca="1" ref="I16" ca="1">IFERROR(INDEX(INDIRECT("'"&amp;LOOKUP(,-CODE($E$2:I$2),$E$2:I$2)&amp;"'!"&amp;"$C$4:$N$33"),MATCH($D16,INDIRECT("'"&amp;LOOKUP(,-CODE($E$2:I$2),$E$2:I$2)&amp;"'!"&amp;"$B$4:$B$33"),0),MATCH(MONTH($A15)&amp;I$3,MONTH(1&amp;INDIRECT("'"&amp;LOOKUP(,-CODE($E$2:I$2),$E$2:I$2)&amp;"'!"&amp;"$C$1:$N$1"))&amp;INDIRECT("'"&amp;LOOKUP(,-CODE($E$2:I$2),$E$2:I$2)&amp;"'!"&amp;"$C$2:$N$2"),0)),"")</f>
        <v>0</v>
      </c>
      <c r="J16" s="12">
        <f t="array" aca="1" ref="J16" ca="1">IFERROR(INDEX(INDIRECT("'"&amp;LOOKUP(,-CODE($E$2:J$2),$E$2:J$2)&amp;"'!"&amp;"$C$4:$N$33"),MATCH($D16,INDIRECT("'"&amp;LOOKUP(,-CODE($E$2:J$2),$E$2:J$2)&amp;"'!"&amp;"$B$4:$B$33"),0),MATCH(MONTH($A15)&amp;J$3,MONTH(1&amp;INDIRECT("'"&amp;LOOKUP(,-CODE($E$2:J$2),$E$2:J$2)&amp;"'!"&amp;"$C$1:$N$1"))&amp;INDIRECT("'"&amp;LOOKUP(,-CODE($E$2:J$2),$E$2:J$2)&amp;"'!"&amp;"$C$2:$N$2"),0)),"")</f>
        <v>0</v>
      </c>
      <c r="K16" s="12">
        <f t="array" aca="1" ref="K16" ca="1">IFERROR(INDEX(INDIRECT("'"&amp;LOOKUP(,-CODE($E$2:K$2),$E$2:K$2)&amp;"'!"&amp;"$C$4:$N$33"),MATCH($D16,INDIRECT("'"&amp;LOOKUP(,-CODE($E$2:K$2),$E$2:K$2)&amp;"'!"&amp;"$B$4:$B$33"),0),MATCH(MONTH($A15)&amp;K$3,MONTH(1&amp;INDIRECT("'"&amp;LOOKUP(,-CODE($E$2:K$2),$E$2:K$2)&amp;"'!"&amp;"$C$1:$N$1"))&amp;INDIRECT("'"&amp;LOOKUP(,-CODE($E$2:K$2),$E$2:K$2)&amp;"'!"&amp;"$C$2:$N$2"),0)),"")</f>
        <v>0</v>
      </c>
      <c r="L16" s="12">
        <f t="array" aca="1" ref="L16" ca="1">IFERROR(INDEX(INDIRECT("'"&amp;LOOKUP(,-CODE($E$2:L$2),$E$2:L$2)&amp;"'!"&amp;"$C$4:$N$33"),MATCH($D16,INDIRECT("'"&amp;LOOKUP(,-CODE($E$2:L$2),$E$2:L$2)&amp;"'!"&amp;"$B$4:$B$33"),0),MATCH(MONTH($A15)&amp;L$3,MONTH(1&amp;INDIRECT("'"&amp;LOOKUP(,-CODE($E$2:L$2),$E$2:L$2)&amp;"'!"&amp;"$C$1:$N$1"))&amp;INDIRECT("'"&amp;LOOKUP(,-CODE($E$2:L$2),$E$2:L$2)&amp;"'!"&amp;"$C$2:$N$2"),0)),"")</f>
        <v>0</v>
      </c>
      <c r="M16" s="12">
        <f t="array" aca="1" ref="M16" ca="1">IFERROR(INDEX(INDIRECT("'"&amp;LOOKUP(,-CODE($E$2:M$2),$E$2:M$2)&amp;"'!"&amp;"$C$4:$N$33"),MATCH($D16,INDIRECT("'"&amp;LOOKUP(,-CODE($E$2:M$2),$E$2:M$2)&amp;"'!"&amp;"$B$4:$B$33"),0),MATCH(MONTH($A15)&amp;M$3,MONTH(1&amp;INDIRECT("'"&amp;LOOKUP(,-CODE($E$2:M$2),$E$2:M$2)&amp;"'!"&amp;"$C$1:$N$1"))&amp;INDIRECT("'"&amp;LOOKUP(,-CODE($E$2:M$2),$E$2:M$2)&amp;"'!"&amp;"$C$2:$N$2"),0)),"")</f>
        <v>0</v>
      </c>
    </row>
    <row r="17" spans="1:16" x14ac:dyDescent="0.25">
      <c r="A17" s="3">
        <v>42401</v>
      </c>
      <c r="C17" s="4">
        <v>4604</v>
      </c>
      <c r="D17" s="5" t="s">
        <v>12</v>
      </c>
      <c r="E17" s="12">
        <f t="array" aca="1" ref="E17" ca="1">IFERROR(INDEX(INDIRECT("'"&amp;LOOKUP(,-CODE($E$2:E$2),$E$2:E$2)&amp;"'!"&amp;"$C$4:$N$33"),MATCH($D17,INDIRECT("'"&amp;LOOKUP(,-CODE($E$2:E$2),$E$2:E$2)&amp;"'!"&amp;"$B$4:$B$33"),0),MATCH(MONTH($A16)&amp;E$3,MONTH(1&amp;INDIRECT("'"&amp;LOOKUP(,-CODE($E$2:E$2),$E$2:E$2)&amp;"'!"&amp;"$C$1:$N$1"))&amp;INDIRECT("'"&amp;LOOKUP(,-CODE($E$2:E$2),$E$2:E$2)&amp;"'!"&amp;"$C$2:$N$2"),0)),"")</f>
        <v>326.33999999999997</v>
      </c>
      <c r="F17" s="12">
        <f t="array" aca="1" ref="F17" ca="1">IFERROR(INDEX(INDIRECT("'"&amp;LOOKUP(,-CODE($E$2:F$2),$E$2:F$2)&amp;"'!"&amp;"$C$4:$N$33"),MATCH($D17,INDIRECT("'"&amp;LOOKUP(,-CODE($E$2:F$2),$E$2:F$2)&amp;"'!"&amp;"$B$4:$B$33"),0),MATCH(MONTH($A16)&amp;F$3,MONTH(1&amp;INDIRECT("'"&amp;LOOKUP(,-CODE($E$2:F$2),$E$2:F$2)&amp;"'!"&amp;"$C$1:$N$1"))&amp;INDIRECT("'"&amp;LOOKUP(,-CODE($E$2:F$2),$E$2:F$2)&amp;"'!"&amp;"$C$2:$N$2"),0)),"")</f>
        <v>100.35142</v>
      </c>
      <c r="G17" s="12">
        <f t="array" aca="1" ref="G17" ca="1">IFERROR(INDEX(INDIRECT("'"&amp;LOOKUP(,-CODE($E$2:G$2),$E$2:G$2)&amp;"'!"&amp;"$C$4:$N$33"),MATCH($D17,INDIRECT("'"&amp;LOOKUP(,-CODE($E$2:G$2),$E$2:G$2)&amp;"'!"&amp;"$B$4:$B$33"),0),MATCH(MONTH($A16)&amp;G$3,MONTH(1&amp;INDIRECT("'"&amp;LOOKUP(,-CODE($E$2:G$2),$E$2:G$2)&amp;"'!"&amp;"$C$1:$N$1"))&amp;INDIRECT("'"&amp;LOOKUP(,-CODE($E$2:G$2),$E$2:G$2)&amp;"'!"&amp;"$C$2:$N$2"),0)),"")</f>
        <v>0.30750573022001598</v>
      </c>
      <c r="H17" s="12">
        <f t="array" aca="1" ref="H17" ca="1">IFERROR(INDEX(INDIRECT("'"&amp;LOOKUP(,-CODE($E$2:H$2),$E$2:H$2)&amp;"'!"&amp;"$C$4:$N$33"),MATCH($D17,INDIRECT("'"&amp;LOOKUP(,-CODE($E$2:H$2),$E$2:H$2)&amp;"'!"&amp;"$B$4:$B$33"),0),MATCH(MONTH($A16)&amp;H$3,MONTH(1&amp;INDIRECT("'"&amp;LOOKUP(,-CODE($E$2:H$2),$E$2:H$2)&amp;"'!"&amp;"$C$1:$N$1"))&amp;INDIRECT("'"&amp;LOOKUP(,-CODE($E$2:H$2),$E$2:H$2)&amp;"'!"&amp;"$C$2:$N$2"),0)),"")</f>
        <v>326.33999999999997</v>
      </c>
      <c r="I17" s="12">
        <f t="array" aca="1" ref="I17" ca="1">IFERROR(INDEX(INDIRECT("'"&amp;LOOKUP(,-CODE($E$2:I$2),$E$2:I$2)&amp;"'!"&amp;"$C$4:$N$33"),MATCH($D17,INDIRECT("'"&amp;LOOKUP(,-CODE($E$2:I$2),$E$2:I$2)&amp;"'!"&amp;"$B$4:$B$33"),0),MATCH(MONTH($A16)&amp;I$3,MONTH(1&amp;INDIRECT("'"&amp;LOOKUP(,-CODE($E$2:I$2),$E$2:I$2)&amp;"'!"&amp;"$C$1:$N$1"))&amp;INDIRECT("'"&amp;LOOKUP(,-CODE($E$2:I$2),$E$2:I$2)&amp;"'!"&amp;"$C$2:$N$2"),0)),"")</f>
        <v>100.35142</v>
      </c>
      <c r="J17" s="12">
        <f t="array" aca="1" ref="J17" ca="1">IFERROR(INDEX(INDIRECT("'"&amp;LOOKUP(,-CODE($E$2:J$2),$E$2:J$2)&amp;"'!"&amp;"$C$4:$N$33"),MATCH($D17,INDIRECT("'"&amp;LOOKUP(,-CODE($E$2:J$2),$E$2:J$2)&amp;"'!"&amp;"$B$4:$B$33"),0),MATCH(MONTH($A16)&amp;J$3,MONTH(1&amp;INDIRECT("'"&amp;LOOKUP(,-CODE($E$2:J$2),$E$2:J$2)&amp;"'!"&amp;"$C$1:$N$1"))&amp;INDIRECT("'"&amp;LOOKUP(,-CODE($E$2:J$2),$E$2:J$2)&amp;"'!"&amp;"$C$2:$N$2"),0)),"")</f>
        <v>0.30750573022001598</v>
      </c>
      <c r="K17" s="12">
        <f t="array" aca="1" ref="K17" ca="1">IFERROR(INDEX(INDIRECT("'"&amp;LOOKUP(,-CODE($E$2:K$2),$E$2:K$2)&amp;"'!"&amp;"$C$4:$N$33"),MATCH($D17,INDIRECT("'"&amp;LOOKUP(,-CODE($E$2:K$2),$E$2:K$2)&amp;"'!"&amp;"$B$4:$B$33"),0),MATCH(MONTH($A16)&amp;K$3,MONTH(1&amp;INDIRECT("'"&amp;LOOKUP(,-CODE($E$2:K$2),$E$2:K$2)&amp;"'!"&amp;"$C$1:$N$1"))&amp;INDIRECT("'"&amp;LOOKUP(,-CODE($E$2:K$2),$E$2:K$2)&amp;"'!"&amp;"$C$2:$N$2"),0)),"")</f>
        <v>326.33999999999997</v>
      </c>
      <c r="L17" s="12">
        <f t="array" aca="1" ref="L17" ca="1">IFERROR(INDEX(INDIRECT("'"&amp;LOOKUP(,-CODE($E$2:L$2),$E$2:L$2)&amp;"'!"&amp;"$C$4:$N$33"),MATCH($D17,INDIRECT("'"&amp;LOOKUP(,-CODE($E$2:L$2),$E$2:L$2)&amp;"'!"&amp;"$B$4:$B$33"),0),MATCH(MONTH($A16)&amp;L$3,MONTH(1&amp;INDIRECT("'"&amp;LOOKUP(,-CODE($E$2:L$2),$E$2:L$2)&amp;"'!"&amp;"$C$1:$N$1"))&amp;INDIRECT("'"&amp;LOOKUP(,-CODE($E$2:L$2),$E$2:L$2)&amp;"'!"&amp;"$C$2:$N$2"),0)),"")</f>
        <v>100.35142</v>
      </c>
      <c r="M17" s="12">
        <f t="array" aca="1" ref="M17" ca="1">IFERROR(INDEX(INDIRECT("'"&amp;LOOKUP(,-CODE($E$2:M$2),$E$2:M$2)&amp;"'!"&amp;"$C$4:$N$33"),MATCH($D17,INDIRECT("'"&amp;LOOKUP(,-CODE($E$2:M$2),$E$2:M$2)&amp;"'!"&amp;"$B$4:$B$33"),0),MATCH(MONTH($A16)&amp;M$3,MONTH(1&amp;INDIRECT("'"&amp;LOOKUP(,-CODE($E$2:M$2),$E$2:M$2)&amp;"'!"&amp;"$C$1:$N$1"))&amp;INDIRECT("'"&amp;LOOKUP(,-CODE($E$2:M$2),$E$2:M$2)&amp;"'!"&amp;"$C$2:$N$2"),0)),"")</f>
        <v>0.30750573022001598</v>
      </c>
    </row>
    <row r="18" spans="1:16" x14ac:dyDescent="0.25">
      <c r="A18" s="3">
        <v>42401</v>
      </c>
      <c r="C18" s="8"/>
      <c r="D18" s="9" t="s">
        <v>5</v>
      </c>
      <c r="E18" s="12">
        <f t="array" aca="1" ref="E18" ca="1">IFERROR(INDEX(INDIRECT("'"&amp;LOOKUP(,-CODE($E$2:E$2),$E$2:E$2)&amp;"'!"&amp;"$C$4:$N$33"),MATCH($D18,INDIRECT("'"&amp;LOOKUP(,-CODE($E$2:E$2),$E$2:E$2)&amp;"'!"&amp;"$B$4:$B$33"),0),MATCH(MONTH($A17)&amp;E$3,MONTH(1&amp;INDIRECT("'"&amp;LOOKUP(,-CODE($E$2:E$2),$E$2:E$2)&amp;"'!"&amp;"$C$1:$N$1"))&amp;INDIRECT("'"&amp;LOOKUP(,-CODE($E$2:E$2),$E$2:E$2)&amp;"'!"&amp;"$C$2:$N$2"),0)),"")</f>
        <v>120</v>
      </c>
      <c r="F18" s="12">
        <f t="array" aca="1" ref="F18" ca="1">IFERROR(INDEX(INDIRECT("'"&amp;LOOKUP(,-CODE($E$2:F$2),$E$2:F$2)&amp;"'!"&amp;"$C$4:$N$33"),MATCH($D18,INDIRECT("'"&amp;LOOKUP(,-CODE($E$2:F$2),$E$2:F$2)&amp;"'!"&amp;"$B$4:$B$33"),0),MATCH(MONTH($A17)&amp;F$3,MONTH(1&amp;INDIRECT("'"&amp;LOOKUP(,-CODE($E$2:F$2),$E$2:F$2)&amp;"'!"&amp;"$C$1:$N$1"))&amp;INDIRECT("'"&amp;LOOKUP(,-CODE($E$2:F$2),$E$2:F$2)&amp;"'!"&amp;"$C$2:$N$2"),0)),"")</f>
        <v>217.45</v>
      </c>
      <c r="G18" s="12">
        <f t="array" aca="1" ref="G18" ca="1">IFERROR(INDEX(INDIRECT("'"&amp;LOOKUP(,-CODE($E$2:G$2),$E$2:G$2)&amp;"'!"&amp;"$C$4:$N$33"),MATCH($D18,INDIRECT("'"&amp;LOOKUP(,-CODE($E$2:G$2),$E$2:G$2)&amp;"'!"&amp;"$B$4:$B$33"),0),MATCH(MONTH($A17)&amp;G$3,MONTH(1&amp;INDIRECT("'"&amp;LOOKUP(,-CODE($E$2:G$2),$E$2:G$2)&amp;"'!"&amp;"$C$1:$N$1"))&amp;INDIRECT("'"&amp;LOOKUP(,-CODE($E$2:G$2),$E$2:G$2)&amp;"'!"&amp;"$C$2:$N$2"),0)),"")</f>
        <v>1.8120833333333333</v>
      </c>
      <c r="H18" s="12">
        <f t="array" aca="1" ref="H18" ca="1">IFERROR(INDEX(INDIRECT("'"&amp;LOOKUP(,-CODE($E$2:H$2),$E$2:H$2)&amp;"'!"&amp;"$C$4:$N$33"),MATCH($D18,INDIRECT("'"&amp;LOOKUP(,-CODE($E$2:H$2),$E$2:H$2)&amp;"'!"&amp;"$B$4:$B$33"),0),MATCH(MONTH($A17)&amp;H$3,MONTH(1&amp;INDIRECT("'"&amp;LOOKUP(,-CODE($E$2:H$2),$E$2:H$2)&amp;"'!"&amp;"$C$1:$N$1"))&amp;INDIRECT("'"&amp;LOOKUP(,-CODE($E$2:H$2),$E$2:H$2)&amp;"'!"&amp;"$C$2:$N$2"),0)),"")</f>
        <v>120</v>
      </c>
      <c r="I18" s="12">
        <f t="array" aca="1" ref="I18" ca="1">IFERROR(INDEX(INDIRECT("'"&amp;LOOKUP(,-CODE($E$2:I$2),$E$2:I$2)&amp;"'!"&amp;"$C$4:$N$33"),MATCH($D18,INDIRECT("'"&amp;LOOKUP(,-CODE($E$2:I$2),$E$2:I$2)&amp;"'!"&amp;"$B$4:$B$33"),0),MATCH(MONTH($A17)&amp;I$3,MONTH(1&amp;INDIRECT("'"&amp;LOOKUP(,-CODE($E$2:I$2),$E$2:I$2)&amp;"'!"&amp;"$C$1:$N$1"))&amp;INDIRECT("'"&amp;LOOKUP(,-CODE($E$2:I$2),$E$2:I$2)&amp;"'!"&amp;"$C$2:$N$2"),0)),"")</f>
        <v>217.45</v>
      </c>
      <c r="J18" s="12">
        <f t="array" aca="1" ref="J18" ca="1">IFERROR(INDEX(INDIRECT("'"&amp;LOOKUP(,-CODE($E$2:J$2),$E$2:J$2)&amp;"'!"&amp;"$C$4:$N$33"),MATCH($D18,INDIRECT("'"&amp;LOOKUP(,-CODE($E$2:J$2),$E$2:J$2)&amp;"'!"&amp;"$B$4:$B$33"),0),MATCH(MONTH($A17)&amp;J$3,MONTH(1&amp;INDIRECT("'"&amp;LOOKUP(,-CODE($E$2:J$2),$E$2:J$2)&amp;"'!"&amp;"$C$1:$N$1"))&amp;INDIRECT("'"&amp;LOOKUP(,-CODE($E$2:J$2),$E$2:J$2)&amp;"'!"&amp;"$C$2:$N$2"),0)),"")</f>
        <v>1.8120833333333333</v>
      </c>
      <c r="K18" s="12">
        <f t="array" aca="1" ref="K18" ca="1">IFERROR(INDEX(INDIRECT("'"&amp;LOOKUP(,-CODE($E$2:K$2),$E$2:K$2)&amp;"'!"&amp;"$C$4:$N$33"),MATCH($D18,INDIRECT("'"&amp;LOOKUP(,-CODE($E$2:K$2),$E$2:K$2)&amp;"'!"&amp;"$B$4:$B$33"),0),MATCH(MONTH($A17)&amp;K$3,MONTH(1&amp;INDIRECT("'"&amp;LOOKUP(,-CODE($E$2:K$2),$E$2:K$2)&amp;"'!"&amp;"$C$1:$N$1"))&amp;INDIRECT("'"&amp;LOOKUP(,-CODE($E$2:K$2),$E$2:K$2)&amp;"'!"&amp;"$C$2:$N$2"),0)),"")</f>
        <v>155550</v>
      </c>
      <c r="L18" s="12">
        <f t="array" aca="1" ref="L18" ca="1">IFERROR(INDEX(INDIRECT("'"&amp;LOOKUP(,-CODE($E$2:L$2),$E$2:L$2)&amp;"'!"&amp;"$C$4:$N$33"),MATCH($D18,INDIRECT("'"&amp;LOOKUP(,-CODE($E$2:L$2),$E$2:L$2)&amp;"'!"&amp;"$B$4:$B$33"),0),MATCH(MONTH($A17)&amp;L$3,MONTH(1&amp;INDIRECT("'"&amp;LOOKUP(,-CODE($E$2:L$2),$E$2:L$2)&amp;"'!"&amp;"$C$1:$N$1"))&amp;INDIRECT("'"&amp;LOOKUP(,-CODE($E$2:L$2),$E$2:L$2)&amp;"'!"&amp;"$C$2:$N$2"),0)),"")</f>
        <v>217.45</v>
      </c>
      <c r="M18" s="12">
        <f t="array" aca="1" ref="M18" ca="1">IFERROR(INDEX(INDIRECT("'"&amp;LOOKUP(,-CODE($E$2:M$2),$E$2:M$2)&amp;"'!"&amp;"$C$4:$N$33"),MATCH($D18,INDIRECT("'"&amp;LOOKUP(,-CODE($E$2:M$2),$E$2:M$2)&amp;"'!"&amp;"$B$4:$B$33"),0),MATCH(MONTH($A17)&amp;M$3,MONTH(1&amp;INDIRECT("'"&amp;LOOKUP(,-CODE($E$2:M$2),$E$2:M$2)&amp;"'!"&amp;"$C$1:$N$1"))&amp;INDIRECT("'"&amp;LOOKUP(,-CODE($E$2:M$2),$E$2:M$2)&amp;"'!"&amp;"$C$2:$N$2"),0)),"")</f>
        <v>1.3979427836708453E-3</v>
      </c>
      <c r="P18" s="22"/>
    </row>
    <row r="19" spans="1:16" x14ac:dyDescent="0.25">
      <c r="A19" s="3">
        <v>42401</v>
      </c>
      <c r="C19" s="8"/>
      <c r="D19" s="9" t="s">
        <v>6</v>
      </c>
      <c r="E19" s="12">
        <f t="array" aca="1" ref="E19" ca="1">IFERROR(INDEX(INDIRECT("'"&amp;LOOKUP(,-CODE($E$2:E$2),$E$2:E$2)&amp;"'!"&amp;"$C$4:$N$33"),MATCH($D19,INDIRECT("'"&amp;LOOKUP(,-CODE($E$2:E$2),$E$2:E$2)&amp;"'!"&amp;"$B$4:$B$33"),0),MATCH(MONTH($A18)&amp;E$3,MONTH(1&amp;INDIRECT("'"&amp;LOOKUP(,-CODE($E$2:E$2),$E$2:E$2)&amp;"'!"&amp;"$C$1:$N$1"))&amp;INDIRECT("'"&amp;LOOKUP(,-CODE($E$2:E$2),$E$2:E$2)&amp;"'!"&amp;"$C$2:$N$2"),0)),"")</f>
        <v>606.5</v>
      </c>
      <c r="F19" s="12">
        <f t="array" aca="1" ref="F19" ca="1">IFERROR(INDEX(INDIRECT("'"&amp;LOOKUP(,-CODE($E$2:F$2),$E$2:F$2)&amp;"'!"&amp;"$C$4:$N$33"),MATCH($D19,INDIRECT("'"&amp;LOOKUP(,-CODE($E$2:F$2),$E$2:F$2)&amp;"'!"&amp;"$B$4:$B$33"),0),MATCH(MONTH($A18)&amp;F$3,MONTH(1&amp;INDIRECT("'"&amp;LOOKUP(,-CODE($E$2:F$2),$E$2:F$2)&amp;"'!"&amp;"$C$1:$N$1"))&amp;INDIRECT("'"&amp;LOOKUP(,-CODE($E$2:F$2),$E$2:F$2)&amp;"'!"&amp;"$C$2:$N$2"),0)),"")</f>
        <v>207.69676000000001</v>
      </c>
      <c r="G19" s="12">
        <f t="array" aca="1" ref="G19" ca="1">IFERROR(INDEX(INDIRECT("'"&amp;LOOKUP(,-CODE($E$2:G$2),$E$2:G$2)&amp;"'!"&amp;"$C$4:$N$33"),MATCH($D19,INDIRECT("'"&amp;LOOKUP(,-CODE($E$2:G$2),$E$2:G$2)&amp;"'!"&amp;"$B$4:$B$33"),0),MATCH(MONTH($A18)&amp;G$3,MONTH(1&amp;INDIRECT("'"&amp;LOOKUP(,-CODE($E$2:G$2),$E$2:G$2)&amp;"'!"&amp;"$C$1:$N$1"))&amp;INDIRECT("'"&amp;LOOKUP(,-CODE($E$2:G$2),$E$2:G$2)&amp;"'!"&amp;"$C$2:$N$2"),0)),"")</f>
        <v>0.34245137675185494</v>
      </c>
      <c r="H19" s="12">
        <f t="array" aca="1" ref="H19" ca="1">IFERROR(INDEX(INDIRECT("'"&amp;LOOKUP(,-CODE($E$2:H$2),$E$2:H$2)&amp;"'!"&amp;"$C$4:$N$33"),MATCH($D19,INDIRECT("'"&amp;LOOKUP(,-CODE($E$2:H$2),$E$2:H$2)&amp;"'!"&amp;"$B$4:$B$33"),0),MATCH(MONTH($A18)&amp;H$3,MONTH(1&amp;INDIRECT("'"&amp;LOOKUP(,-CODE($E$2:H$2),$E$2:H$2)&amp;"'!"&amp;"$C$1:$N$1"))&amp;INDIRECT("'"&amp;LOOKUP(,-CODE($E$2:H$2),$E$2:H$2)&amp;"'!"&amp;"$C$2:$N$2"),0)),"")</f>
        <v>606.5</v>
      </c>
      <c r="I19" s="12">
        <f t="array" aca="1" ref="I19" ca="1">IFERROR(INDEX(INDIRECT("'"&amp;LOOKUP(,-CODE($E$2:I$2),$E$2:I$2)&amp;"'!"&amp;"$C$4:$N$33"),MATCH($D19,INDIRECT("'"&amp;LOOKUP(,-CODE($E$2:I$2),$E$2:I$2)&amp;"'!"&amp;"$B$4:$B$33"),0),MATCH(MONTH($A18)&amp;I$3,MONTH(1&amp;INDIRECT("'"&amp;LOOKUP(,-CODE($E$2:I$2),$E$2:I$2)&amp;"'!"&amp;"$C$1:$N$1"))&amp;INDIRECT("'"&amp;LOOKUP(,-CODE($E$2:I$2),$E$2:I$2)&amp;"'!"&amp;"$C$2:$N$2"),0)),"")</f>
        <v>207.69676000000001</v>
      </c>
      <c r="J19" s="12">
        <f t="array" aca="1" ref="J19" ca="1">IFERROR(INDEX(INDIRECT("'"&amp;LOOKUP(,-CODE($E$2:J$2),$E$2:J$2)&amp;"'!"&amp;"$C$4:$N$33"),MATCH($D19,INDIRECT("'"&amp;LOOKUP(,-CODE($E$2:J$2),$E$2:J$2)&amp;"'!"&amp;"$B$4:$B$33"),0),MATCH(MONTH($A18)&amp;J$3,MONTH(1&amp;INDIRECT("'"&amp;LOOKUP(,-CODE($E$2:J$2),$E$2:J$2)&amp;"'!"&amp;"$C$1:$N$1"))&amp;INDIRECT("'"&amp;LOOKUP(,-CODE($E$2:J$2),$E$2:J$2)&amp;"'!"&amp;"$C$2:$N$2"),0)),"")</f>
        <v>0.34245137675185494</v>
      </c>
      <c r="K19" s="12">
        <f t="array" aca="1" ref="K19" ca="1">IFERROR(INDEX(INDIRECT("'"&amp;LOOKUP(,-CODE($E$2:K$2),$E$2:K$2)&amp;"'!"&amp;"$C$4:$N$33"),MATCH($D19,INDIRECT("'"&amp;LOOKUP(,-CODE($E$2:K$2),$E$2:K$2)&amp;"'!"&amp;"$B$4:$B$33"),0),MATCH(MONTH($A18)&amp;K$3,MONTH(1&amp;INDIRECT("'"&amp;LOOKUP(,-CODE($E$2:K$2),$E$2:K$2)&amp;"'!"&amp;"$C$1:$N$1"))&amp;INDIRECT("'"&amp;LOOKUP(,-CODE($E$2:K$2),$E$2:K$2)&amp;"'!"&amp;"$C$2:$N$2"),0)),"")</f>
        <v>606.5</v>
      </c>
      <c r="L19" s="12">
        <f t="array" aca="1" ref="L19" ca="1">IFERROR(INDEX(INDIRECT("'"&amp;LOOKUP(,-CODE($E$2:L$2),$E$2:L$2)&amp;"'!"&amp;"$C$4:$N$33"),MATCH($D19,INDIRECT("'"&amp;LOOKUP(,-CODE($E$2:L$2),$E$2:L$2)&amp;"'!"&amp;"$B$4:$B$33"),0),MATCH(MONTH($A18)&amp;L$3,MONTH(1&amp;INDIRECT("'"&amp;LOOKUP(,-CODE($E$2:L$2),$E$2:L$2)&amp;"'!"&amp;"$C$1:$N$1"))&amp;INDIRECT("'"&amp;LOOKUP(,-CODE($E$2:L$2),$E$2:L$2)&amp;"'!"&amp;"$C$2:$N$2"),0)),"")</f>
        <v>207.69676000000001</v>
      </c>
      <c r="M19" s="12">
        <f t="array" aca="1" ref="M19" ca="1">IFERROR(INDEX(INDIRECT("'"&amp;LOOKUP(,-CODE($E$2:M$2),$E$2:M$2)&amp;"'!"&amp;"$C$4:$N$33"),MATCH($D19,INDIRECT("'"&amp;LOOKUP(,-CODE($E$2:M$2),$E$2:M$2)&amp;"'!"&amp;"$B$4:$B$33"),0),MATCH(MONTH($A18)&amp;M$3,MONTH(1&amp;INDIRECT("'"&amp;LOOKUP(,-CODE($E$2:M$2),$E$2:M$2)&amp;"'!"&amp;"$C$1:$N$1"))&amp;INDIRECT("'"&amp;LOOKUP(,-CODE($E$2:M$2),$E$2:M$2)&amp;"'!"&amp;"$C$2:$N$2"),0)),"")</f>
        <v>0.34245137675185494</v>
      </c>
    </row>
    <row r="20" spans="1:16" x14ac:dyDescent="0.25">
      <c r="A20" s="3">
        <v>42401</v>
      </c>
      <c r="C20" s="8"/>
      <c r="D20" s="9" t="s">
        <v>7</v>
      </c>
      <c r="E20" s="12">
        <f t="array" aca="1" ref="E20" ca="1">IFERROR(INDEX(INDIRECT("'"&amp;LOOKUP(,-CODE($E$2:E$2),$E$2:E$2)&amp;"'!"&amp;"$C$4:$N$33"),MATCH($D20,INDIRECT("'"&amp;LOOKUP(,-CODE($E$2:E$2),$E$2:E$2)&amp;"'!"&amp;"$B$4:$B$33"),0),MATCH(MONTH($A19)&amp;E$3,MONTH(1&amp;INDIRECT("'"&amp;LOOKUP(,-CODE($E$2:E$2),$E$2:E$2)&amp;"'!"&amp;"$C$1:$N$1"))&amp;INDIRECT("'"&amp;LOOKUP(,-CODE($E$2:E$2),$E$2:E$2)&amp;"'!"&amp;"$C$2:$N$2"),0)),"")</f>
        <v>1213</v>
      </c>
      <c r="F20" s="12">
        <f t="array" aca="1" ref="F20" ca="1">IFERROR(INDEX(INDIRECT("'"&amp;LOOKUP(,-CODE($E$2:F$2),$E$2:F$2)&amp;"'!"&amp;"$C$4:$N$33"),MATCH($D20,INDIRECT("'"&amp;LOOKUP(,-CODE($E$2:F$2),$E$2:F$2)&amp;"'!"&amp;"$B$4:$B$33"),0),MATCH(MONTH($A19)&amp;F$3,MONTH(1&amp;INDIRECT("'"&amp;LOOKUP(,-CODE($E$2:F$2),$E$2:F$2)&amp;"'!"&amp;"$C$1:$N$1"))&amp;INDIRECT("'"&amp;LOOKUP(,-CODE($E$2:F$2),$E$2:F$2)&amp;"'!"&amp;"$C$2:$N$2"),0)),"")</f>
        <v>1421.0932</v>
      </c>
      <c r="G20" s="12">
        <f t="array" aca="1" ref="G20" ca="1">IFERROR(INDEX(INDIRECT("'"&amp;LOOKUP(,-CODE($E$2:G$2),$E$2:G$2)&amp;"'!"&amp;"$C$4:$N$33"),MATCH($D20,INDIRECT("'"&amp;LOOKUP(,-CODE($E$2:G$2),$E$2:G$2)&amp;"'!"&amp;"$B$4:$B$33"),0),MATCH(MONTH($A19)&amp;G$3,MONTH(1&amp;INDIRECT("'"&amp;LOOKUP(,-CODE($E$2:G$2),$E$2:G$2)&amp;"'!"&amp;"$C$1:$N$1"))&amp;INDIRECT("'"&amp;LOOKUP(,-CODE($E$2:G$2),$E$2:G$2)&amp;"'!"&amp;"$C$2:$N$2"),0)),"")</f>
        <v>1.1715525144270404</v>
      </c>
      <c r="H20" s="12">
        <f t="array" aca="1" ref="H20" ca="1">IFERROR(INDEX(INDIRECT("'"&amp;LOOKUP(,-CODE($E$2:H$2),$E$2:H$2)&amp;"'!"&amp;"$C$4:$N$33"),MATCH($D20,INDIRECT("'"&amp;LOOKUP(,-CODE($E$2:H$2),$E$2:H$2)&amp;"'!"&amp;"$B$4:$B$33"),0),MATCH(MONTH($A19)&amp;H$3,MONTH(1&amp;INDIRECT("'"&amp;LOOKUP(,-CODE($E$2:H$2),$E$2:H$2)&amp;"'!"&amp;"$C$1:$N$1"))&amp;INDIRECT("'"&amp;LOOKUP(,-CODE($E$2:H$2),$E$2:H$2)&amp;"'!"&amp;"$C$2:$N$2"),0)),"")</f>
        <v>1213</v>
      </c>
      <c r="I20" s="12">
        <f t="array" aca="1" ref="I20" ca="1">IFERROR(INDEX(INDIRECT("'"&amp;LOOKUP(,-CODE($E$2:I$2),$E$2:I$2)&amp;"'!"&amp;"$C$4:$N$33"),MATCH($D20,INDIRECT("'"&amp;LOOKUP(,-CODE($E$2:I$2),$E$2:I$2)&amp;"'!"&amp;"$B$4:$B$33"),0),MATCH(MONTH($A19)&amp;I$3,MONTH(1&amp;INDIRECT("'"&amp;LOOKUP(,-CODE($E$2:I$2),$E$2:I$2)&amp;"'!"&amp;"$C$1:$N$1"))&amp;INDIRECT("'"&amp;LOOKUP(,-CODE($E$2:I$2),$E$2:I$2)&amp;"'!"&amp;"$C$2:$N$2"),0)),"")</f>
        <v>1421.0932</v>
      </c>
      <c r="J20" s="12">
        <f t="array" aca="1" ref="J20" ca="1">IFERROR(INDEX(INDIRECT("'"&amp;LOOKUP(,-CODE($E$2:J$2),$E$2:J$2)&amp;"'!"&amp;"$C$4:$N$33"),MATCH($D20,INDIRECT("'"&amp;LOOKUP(,-CODE($E$2:J$2),$E$2:J$2)&amp;"'!"&amp;"$B$4:$B$33"),0),MATCH(MONTH($A19)&amp;J$3,MONTH(1&amp;INDIRECT("'"&amp;LOOKUP(,-CODE($E$2:J$2),$E$2:J$2)&amp;"'!"&amp;"$C$1:$N$1"))&amp;INDIRECT("'"&amp;LOOKUP(,-CODE($E$2:J$2),$E$2:J$2)&amp;"'!"&amp;"$C$2:$N$2"),0)),"")</f>
        <v>1.1715525144270404</v>
      </c>
      <c r="K20" s="12">
        <f t="array" aca="1" ref="K20" ca="1">IFERROR(INDEX(INDIRECT("'"&amp;LOOKUP(,-CODE($E$2:K$2),$E$2:K$2)&amp;"'!"&amp;"$C$4:$N$33"),MATCH($D20,INDIRECT("'"&amp;LOOKUP(,-CODE($E$2:K$2),$E$2:K$2)&amp;"'!"&amp;"$B$4:$B$33"),0),MATCH(MONTH($A19)&amp;K$3,MONTH(1&amp;INDIRECT("'"&amp;LOOKUP(,-CODE($E$2:K$2),$E$2:K$2)&amp;"'!"&amp;"$C$1:$N$1"))&amp;INDIRECT("'"&amp;LOOKUP(,-CODE($E$2:K$2),$E$2:K$2)&amp;"'!"&amp;"$C$2:$N$2"),0)),"")</f>
        <v>1213</v>
      </c>
      <c r="L20" s="12">
        <f t="array" aca="1" ref="L20" ca="1">IFERROR(INDEX(INDIRECT("'"&amp;LOOKUP(,-CODE($E$2:L$2),$E$2:L$2)&amp;"'!"&amp;"$C$4:$N$33"),MATCH($D20,INDIRECT("'"&amp;LOOKUP(,-CODE($E$2:L$2),$E$2:L$2)&amp;"'!"&amp;"$B$4:$B$33"),0),MATCH(MONTH($A19)&amp;L$3,MONTH(1&amp;INDIRECT("'"&amp;LOOKUP(,-CODE($E$2:L$2),$E$2:L$2)&amp;"'!"&amp;"$C$1:$N$1"))&amp;INDIRECT("'"&amp;LOOKUP(,-CODE($E$2:L$2),$E$2:L$2)&amp;"'!"&amp;"$C$2:$N$2"),0)),"")</f>
        <v>1421.0932</v>
      </c>
      <c r="M20" s="12">
        <f t="array" aca="1" ref="M20" ca="1">IFERROR(INDEX(INDIRECT("'"&amp;LOOKUP(,-CODE($E$2:M$2),$E$2:M$2)&amp;"'!"&amp;"$C$4:$N$33"),MATCH($D20,INDIRECT("'"&amp;LOOKUP(,-CODE($E$2:M$2),$E$2:M$2)&amp;"'!"&amp;"$B$4:$B$33"),0),MATCH(MONTH($A19)&amp;M$3,MONTH(1&amp;INDIRECT("'"&amp;LOOKUP(,-CODE($E$2:M$2),$E$2:M$2)&amp;"'!"&amp;"$C$1:$N$1"))&amp;INDIRECT("'"&amp;LOOKUP(,-CODE($E$2:M$2),$E$2:M$2)&amp;"'!"&amp;"$C$2:$N$2"),0)),"")</f>
        <v>1.1715525144270404</v>
      </c>
    </row>
    <row r="21" spans="1:16" x14ac:dyDescent="0.25">
      <c r="A21" s="3">
        <v>42401</v>
      </c>
      <c r="C21" s="8"/>
      <c r="D21" s="9" t="s">
        <v>8</v>
      </c>
      <c r="E21" s="12">
        <f t="array" aca="1" ref="E21" ca="1">IFERROR(INDEX(INDIRECT("'"&amp;LOOKUP(,-CODE($E$2:E$2),$E$2:E$2)&amp;"'!"&amp;"$C$4:$N$33"),MATCH($D21,INDIRECT("'"&amp;LOOKUP(,-CODE($E$2:E$2),$E$2:E$2)&amp;"'!"&amp;"$B$4:$B$33"),0),MATCH(MONTH($A20)&amp;E$3,MONTH(1&amp;INDIRECT("'"&amp;LOOKUP(,-CODE($E$2:E$2),$E$2:E$2)&amp;"'!"&amp;"$C$1:$N$1"))&amp;INDIRECT("'"&amp;LOOKUP(,-CODE($E$2:E$2),$E$2:E$2)&amp;"'!"&amp;"$C$2:$N$2"),0)),"")</f>
        <v>1000</v>
      </c>
      <c r="F21" s="12">
        <f t="array" aca="1" ref="F21" ca="1">IFERROR(INDEX(INDIRECT("'"&amp;LOOKUP(,-CODE($E$2:F$2),$E$2:F$2)&amp;"'!"&amp;"$C$4:$N$33"),MATCH($D21,INDIRECT("'"&amp;LOOKUP(,-CODE($E$2:F$2),$E$2:F$2)&amp;"'!"&amp;"$B$4:$B$33"),0),MATCH(MONTH($A20)&amp;F$3,MONTH(1&amp;INDIRECT("'"&amp;LOOKUP(,-CODE($E$2:F$2),$E$2:F$2)&amp;"'!"&amp;"$C$1:$N$1"))&amp;INDIRECT("'"&amp;LOOKUP(,-CODE($E$2:F$2),$E$2:F$2)&amp;"'!"&amp;"$C$2:$N$2"),0)),"")</f>
        <v>302.9606</v>
      </c>
      <c r="G21" s="12">
        <f t="array" aca="1" ref="G21" ca="1">IFERROR(INDEX(INDIRECT("'"&amp;LOOKUP(,-CODE($E$2:G$2),$E$2:G$2)&amp;"'!"&amp;"$C$4:$N$33"),MATCH($D21,INDIRECT("'"&amp;LOOKUP(,-CODE($E$2:G$2),$E$2:G$2)&amp;"'!"&amp;"$B$4:$B$33"),0),MATCH(MONTH($A20)&amp;G$3,MONTH(1&amp;INDIRECT("'"&amp;LOOKUP(,-CODE($E$2:G$2),$E$2:G$2)&amp;"'!"&amp;"$C$1:$N$1"))&amp;INDIRECT("'"&amp;LOOKUP(,-CODE($E$2:G$2),$E$2:G$2)&amp;"'!"&amp;"$C$2:$N$2"),0)),"")</f>
        <v>0.30296060000000002</v>
      </c>
      <c r="H21" s="12">
        <f t="array" aca="1" ref="H21" ca="1">IFERROR(INDEX(INDIRECT("'"&amp;LOOKUP(,-CODE($E$2:H$2),$E$2:H$2)&amp;"'!"&amp;"$C$4:$N$33"),MATCH($D21,INDIRECT("'"&amp;LOOKUP(,-CODE($E$2:H$2),$E$2:H$2)&amp;"'!"&amp;"$B$4:$B$33"),0),MATCH(MONTH($A20)&amp;H$3,MONTH(1&amp;INDIRECT("'"&amp;LOOKUP(,-CODE($E$2:H$2),$E$2:H$2)&amp;"'!"&amp;"$C$1:$N$1"))&amp;INDIRECT("'"&amp;LOOKUP(,-CODE($E$2:H$2),$E$2:H$2)&amp;"'!"&amp;"$C$2:$N$2"),0)),"")</f>
        <v>1000</v>
      </c>
      <c r="I21" s="12">
        <f t="array" aca="1" ref="I21" ca="1">IFERROR(INDEX(INDIRECT("'"&amp;LOOKUP(,-CODE($E$2:I$2),$E$2:I$2)&amp;"'!"&amp;"$C$4:$N$33"),MATCH($D21,INDIRECT("'"&amp;LOOKUP(,-CODE($E$2:I$2),$E$2:I$2)&amp;"'!"&amp;"$B$4:$B$33"),0),MATCH(MONTH($A20)&amp;I$3,MONTH(1&amp;INDIRECT("'"&amp;LOOKUP(,-CODE($E$2:I$2),$E$2:I$2)&amp;"'!"&amp;"$C$1:$N$1"))&amp;INDIRECT("'"&amp;LOOKUP(,-CODE($E$2:I$2),$E$2:I$2)&amp;"'!"&amp;"$C$2:$N$2"),0)),"")</f>
        <v>302.9606</v>
      </c>
      <c r="J21" s="12">
        <f t="array" aca="1" ref="J21" ca="1">IFERROR(INDEX(INDIRECT("'"&amp;LOOKUP(,-CODE($E$2:J$2),$E$2:J$2)&amp;"'!"&amp;"$C$4:$N$33"),MATCH($D21,INDIRECT("'"&amp;LOOKUP(,-CODE($E$2:J$2),$E$2:J$2)&amp;"'!"&amp;"$B$4:$B$33"),0),MATCH(MONTH($A20)&amp;J$3,MONTH(1&amp;INDIRECT("'"&amp;LOOKUP(,-CODE($E$2:J$2),$E$2:J$2)&amp;"'!"&amp;"$C$1:$N$1"))&amp;INDIRECT("'"&amp;LOOKUP(,-CODE($E$2:J$2),$E$2:J$2)&amp;"'!"&amp;"$C$2:$N$2"),0)),"")</f>
        <v>0.30296060000000002</v>
      </c>
      <c r="K21" s="12">
        <f t="array" aca="1" ref="K21" ca="1">IFERROR(INDEX(INDIRECT("'"&amp;LOOKUP(,-CODE($E$2:K$2),$E$2:K$2)&amp;"'!"&amp;"$C$4:$N$33"),MATCH($D21,INDIRECT("'"&amp;LOOKUP(,-CODE($E$2:K$2),$E$2:K$2)&amp;"'!"&amp;"$B$4:$B$33"),0),MATCH(MONTH($A20)&amp;K$3,MONTH(1&amp;INDIRECT("'"&amp;LOOKUP(,-CODE($E$2:K$2),$E$2:K$2)&amp;"'!"&amp;"$C$1:$N$1"))&amp;INDIRECT("'"&amp;LOOKUP(,-CODE($E$2:K$2),$E$2:K$2)&amp;"'!"&amp;"$C$2:$N$2"),0)),"")</f>
        <v>1000</v>
      </c>
      <c r="L21" s="12">
        <f t="array" aca="1" ref="L21" ca="1">IFERROR(INDEX(INDIRECT("'"&amp;LOOKUP(,-CODE($E$2:L$2),$E$2:L$2)&amp;"'!"&amp;"$C$4:$N$33"),MATCH($D21,INDIRECT("'"&amp;LOOKUP(,-CODE($E$2:L$2),$E$2:L$2)&amp;"'!"&amp;"$B$4:$B$33"),0),MATCH(MONTH($A20)&amp;L$3,MONTH(1&amp;INDIRECT("'"&amp;LOOKUP(,-CODE($E$2:L$2),$E$2:L$2)&amp;"'!"&amp;"$C$1:$N$1"))&amp;INDIRECT("'"&amp;LOOKUP(,-CODE($E$2:L$2),$E$2:L$2)&amp;"'!"&amp;"$C$2:$N$2"),0)),"")</f>
        <v>302.9606</v>
      </c>
      <c r="M21" s="12">
        <f t="array" aca="1" ref="M21" ca="1">IFERROR(INDEX(INDIRECT("'"&amp;LOOKUP(,-CODE($E$2:M$2),$E$2:M$2)&amp;"'!"&amp;"$C$4:$N$33"),MATCH($D21,INDIRECT("'"&amp;LOOKUP(,-CODE($E$2:M$2),$E$2:M$2)&amp;"'!"&amp;"$B$4:$B$33"),0),MATCH(MONTH($A20)&amp;M$3,MONTH(1&amp;INDIRECT("'"&amp;LOOKUP(,-CODE($E$2:M$2),$E$2:M$2)&amp;"'!"&amp;"$C$1:$N$1"))&amp;INDIRECT("'"&amp;LOOKUP(,-CODE($E$2:M$2),$E$2:M$2)&amp;"'!"&amp;"$C$2:$N$2"),0)),"")</f>
        <v>0.30296060000000002</v>
      </c>
    </row>
    <row r="22" spans="1:16" x14ac:dyDescent="0.25">
      <c r="A22" s="3">
        <v>42401</v>
      </c>
      <c r="C22" s="4">
        <v>4605</v>
      </c>
      <c r="D22" s="4" t="s">
        <v>13</v>
      </c>
      <c r="E22" s="12">
        <f t="array" aca="1" ref="E22" ca="1">IFERROR(INDEX(INDIRECT("'"&amp;LOOKUP(,-CODE($E$2:E$2),$E$2:E$2)&amp;"'!"&amp;"$C$4:$N$33"),MATCH($D22,INDIRECT("'"&amp;LOOKUP(,-CODE($E$2:E$2),$E$2:E$2)&amp;"'!"&amp;"$B$4:$B$33"),0),MATCH(MONTH($A21)&amp;E$3,MONTH(1&amp;INDIRECT("'"&amp;LOOKUP(,-CODE($E$2:E$2),$E$2:E$2)&amp;"'!"&amp;"$C$1:$N$1"))&amp;INDIRECT("'"&amp;LOOKUP(,-CODE($E$2:E$2),$E$2:E$2)&amp;"'!"&amp;"$C$2:$N$2"),0)),"")</f>
        <v>72.257886974032317</v>
      </c>
      <c r="F22" s="12">
        <f t="array" aca="1" ref="F22" ca="1">IFERROR(INDEX(INDIRECT("'"&amp;LOOKUP(,-CODE($E$2:F$2),$E$2:F$2)&amp;"'!"&amp;"$C$4:$N$33"),MATCH($D22,INDIRECT("'"&amp;LOOKUP(,-CODE($E$2:F$2),$E$2:F$2)&amp;"'!"&amp;"$B$4:$B$33"),0),MATCH(MONTH($A21)&amp;F$3,MONTH(1&amp;INDIRECT("'"&amp;LOOKUP(,-CODE($E$2:F$2),$E$2:F$2)&amp;"'!"&amp;"$C$1:$N$1"))&amp;INDIRECT("'"&amp;LOOKUP(,-CODE($E$2:F$2),$E$2:F$2)&amp;"'!"&amp;"$C$2:$N$2"),0)),"")</f>
        <v>72.397939999999934</v>
      </c>
      <c r="G22" s="12">
        <f t="array" aca="1" ref="G22" ca="1">IFERROR(INDEX(INDIRECT("'"&amp;LOOKUP(,-CODE($E$2:G$2),$E$2:G$2)&amp;"'!"&amp;"$C$4:$N$33"),MATCH($D22,INDIRECT("'"&amp;LOOKUP(,-CODE($E$2:G$2),$E$2:G$2)&amp;"'!"&amp;"$B$4:$B$33"),0),MATCH(MONTH($A21)&amp;G$3,MONTH(1&amp;INDIRECT("'"&amp;LOOKUP(,-CODE($E$2:G$2),$E$2:G$2)&amp;"'!"&amp;"$C$1:$N$1"))&amp;INDIRECT("'"&amp;LOOKUP(,-CODE($E$2:G$2),$E$2:G$2)&amp;"'!"&amp;"$C$2:$N$2"),0)),"")</f>
        <v>1.0019382386038767</v>
      </c>
      <c r="H22" s="12">
        <f t="array" aca="1" ref="H22" ca="1">IFERROR(INDEX(INDIRECT("'"&amp;LOOKUP(,-CODE($E$2:H$2),$E$2:H$2)&amp;"'!"&amp;"$C$4:$N$33"),MATCH($D22,INDIRECT("'"&amp;LOOKUP(,-CODE($E$2:H$2),$E$2:H$2)&amp;"'!"&amp;"$B$4:$B$33"),0),MATCH(MONTH($A21)&amp;H$3,MONTH(1&amp;INDIRECT("'"&amp;LOOKUP(,-CODE($E$2:H$2),$E$2:H$2)&amp;"'!"&amp;"$C$1:$N$1"))&amp;INDIRECT("'"&amp;LOOKUP(,-CODE($E$2:H$2),$E$2:H$2)&amp;"'!"&amp;"$C$2:$N$2"),0)),"")</f>
        <v>72.257886974032317</v>
      </c>
      <c r="I22" s="12">
        <f t="array" aca="1" ref="I22" ca="1">IFERROR(INDEX(INDIRECT("'"&amp;LOOKUP(,-CODE($E$2:I$2),$E$2:I$2)&amp;"'!"&amp;"$C$4:$N$33"),MATCH($D22,INDIRECT("'"&amp;LOOKUP(,-CODE($E$2:I$2),$E$2:I$2)&amp;"'!"&amp;"$B$4:$B$33"),0),MATCH(MONTH($A21)&amp;I$3,MONTH(1&amp;INDIRECT("'"&amp;LOOKUP(,-CODE($E$2:I$2),$E$2:I$2)&amp;"'!"&amp;"$C$1:$N$1"))&amp;INDIRECT("'"&amp;LOOKUP(,-CODE($E$2:I$2),$E$2:I$2)&amp;"'!"&amp;"$C$2:$N$2"),0)),"")</f>
        <v>72.397939999999934</v>
      </c>
      <c r="J22" s="12">
        <f t="array" aca="1" ref="J22" ca="1">IFERROR(INDEX(INDIRECT("'"&amp;LOOKUP(,-CODE($E$2:J$2),$E$2:J$2)&amp;"'!"&amp;"$C$4:$N$33"),MATCH($D22,INDIRECT("'"&amp;LOOKUP(,-CODE($E$2:J$2),$E$2:J$2)&amp;"'!"&amp;"$B$4:$B$33"),0),MATCH(MONTH($A21)&amp;J$3,MONTH(1&amp;INDIRECT("'"&amp;LOOKUP(,-CODE($E$2:J$2),$E$2:J$2)&amp;"'!"&amp;"$C$1:$N$1"))&amp;INDIRECT("'"&amp;LOOKUP(,-CODE($E$2:J$2),$E$2:J$2)&amp;"'!"&amp;"$C$2:$N$2"),0)),"")</f>
        <v>1.0019382386038767</v>
      </c>
      <c r="K22" s="12">
        <f t="array" aca="1" ref="K22" ca="1">IFERROR(INDEX(INDIRECT("'"&amp;LOOKUP(,-CODE($E$2:K$2),$E$2:K$2)&amp;"'!"&amp;"$C$4:$N$33"),MATCH($D22,INDIRECT("'"&amp;LOOKUP(,-CODE($E$2:K$2),$E$2:K$2)&amp;"'!"&amp;"$B$4:$B$33"),0),MATCH(MONTH($A21)&amp;K$3,MONTH(1&amp;INDIRECT("'"&amp;LOOKUP(,-CODE($E$2:K$2),$E$2:K$2)&amp;"'!"&amp;"$C$1:$N$1"))&amp;INDIRECT("'"&amp;LOOKUP(,-CODE($E$2:K$2),$E$2:K$2)&amp;"'!"&amp;"$C$2:$N$2"),0)),"")</f>
        <v>72.257886974032317</v>
      </c>
      <c r="L22" s="12">
        <f t="array" aca="1" ref="L22" ca="1">IFERROR(INDEX(INDIRECT("'"&amp;LOOKUP(,-CODE($E$2:L$2),$E$2:L$2)&amp;"'!"&amp;"$C$4:$N$33"),MATCH($D22,INDIRECT("'"&amp;LOOKUP(,-CODE($E$2:L$2),$E$2:L$2)&amp;"'!"&amp;"$B$4:$B$33"),0),MATCH(MONTH($A21)&amp;L$3,MONTH(1&amp;INDIRECT("'"&amp;LOOKUP(,-CODE($E$2:L$2),$E$2:L$2)&amp;"'!"&amp;"$C$1:$N$1"))&amp;INDIRECT("'"&amp;LOOKUP(,-CODE($E$2:L$2),$E$2:L$2)&amp;"'!"&amp;"$C$2:$N$2"),0)),"")</f>
        <v>72.397939999999934</v>
      </c>
      <c r="M22" s="12">
        <f t="array" aca="1" ref="M22" ca="1">IFERROR(INDEX(INDIRECT("'"&amp;LOOKUP(,-CODE($E$2:M$2),$E$2:M$2)&amp;"'!"&amp;"$C$4:$N$33"),MATCH($D22,INDIRECT("'"&amp;LOOKUP(,-CODE($E$2:M$2),$E$2:M$2)&amp;"'!"&amp;"$B$4:$B$33"),0),MATCH(MONTH($A21)&amp;M$3,MONTH(1&amp;INDIRECT("'"&amp;LOOKUP(,-CODE($E$2:M$2),$E$2:M$2)&amp;"'!"&amp;"$C$1:$N$1"))&amp;INDIRECT("'"&amp;LOOKUP(,-CODE($E$2:M$2),$E$2:M$2)&amp;"'!"&amp;"$C$2:$N$2"),0)),"")</f>
        <v>1.0019382386038767</v>
      </c>
    </row>
    <row r="23" spans="1:16" x14ac:dyDescent="0.25">
      <c r="A23" s="3">
        <v>42401</v>
      </c>
      <c r="C23" s="4">
        <v>4606</v>
      </c>
      <c r="D23" s="4" t="s">
        <v>14</v>
      </c>
      <c r="E23" s="12">
        <f t="array" aca="1" ref="E23" ca="1">IFERROR(INDEX(INDIRECT("'"&amp;LOOKUP(,-CODE($E$2:E$2),$E$2:E$2)&amp;"'!"&amp;"$C$4:$N$33"),MATCH($D23,INDIRECT("'"&amp;LOOKUP(,-CODE($E$2:E$2),$E$2:E$2)&amp;"'!"&amp;"$B$4:$B$33"),0),MATCH(MONTH($A22)&amp;E$3,MONTH(1&amp;INDIRECT("'"&amp;LOOKUP(,-CODE($E$2:E$2),$E$2:E$2)&amp;"'!"&amp;"$C$1:$N$1"))&amp;INDIRECT("'"&amp;LOOKUP(,-CODE($E$2:E$2),$E$2:E$2)&amp;"'!"&amp;"$C$2:$N$2"),0)),"")</f>
        <v>1659.8615500000001</v>
      </c>
      <c r="F23" s="12">
        <f t="array" aca="1" ref="F23" ca="1">IFERROR(INDEX(INDIRECT("'"&amp;LOOKUP(,-CODE($E$2:F$2),$E$2:F$2)&amp;"'!"&amp;"$C$4:$N$33"),MATCH($D23,INDIRECT("'"&amp;LOOKUP(,-CODE($E$2:F$2),$E$2:F$2)&amp;"'!"&amp;"$B$4:$B$33"),0),MATCH(MONTH($A22)&amp;F$3,MONTH(1&amp;INDIRECT("'"&amp;LOOKUP(,-CODE($E$2:F$2),$E$2:F$2)&amp;"'!"&amp;"$C$1:$N$1"))&amp;INDIRECT("'"&amp;LOOKUP(,-CODE($E$2:F$2),$E$2:F$2)&amp;"'!"&amp;"$C$2:$N$2"),0)),"")</f>
        <v>3064.2416199999989</v>
      </c>
      <c r="G23" s="12">
        <f t="array" aca="1" ref="G23" ca="1">IFERROR(INDEX(INDIRECT("'"&amp;LOOKUP(,-CODE($E$2:G$2),$E$2:G$2)&amp;"'!"&amp;"$C$4:$N$33"),MATCH($D23,INDIRECT("'"&amp;LOOKUP(,-CODE($E$2:G$2),$E$2:G$2)&amp;"'!"&amp;"$B$4:$B$33"),0),MATCH(MONTH($A22)&amp;G$3,MONTH(1&amp;INDIRECT("'"&amp;LOOKUP(,-CODE($E$2:G$2),$E$2:G$2)&amp;"'!"&amp;"$C$1:$N$1"))&amp;INDIRECT("'"&amp;LOOKUP(,-CODE($E$2:G$2),$E$2:G$2)&amp;"'!"&amp;"$C$2:$N$2"),0)),"")</f>
        <v>1.846082656713145</v>
      </c>
      <c r="H23" s="12">
        <f t="array" aca="1" ref="H23" ca="1">IFERROR(INDEX(INDIRECT("'"&amp;LOOKUP(,-CODE($E$2:H$2),$E$2:H$2)&amp;"'!"&amp;"$C$4:$N$33"),MATCH($D23,INDIRECT("'"&amp;LOOKUP(,-CODE($E$2:H$2),$E$2:H$2)&amp;"'!"&amp;"$B$4:$B$33"),0),MATCH(MONTH($A22)&amp;H$3,MONTH(1&amp;INDIRECT("'"&amp;LOOKUP(,-CODE($E$2:H$2),$E$2:H$2)&amp;"'!"&amp;"$C$1:$N$1"))&amp;INDIRECT("'"&amp;LOOKUP(,-CODE($E$2:H$2),$E$2:H$2)&amp;"'!"&amp;"$C$2:$N$2"),0)),"")</f>
        <v>1659.8615500000001</v>
      </c>
      <c r="I23" s="12">
        <f t="array" aca="1" ref="I23" ca="1">IFERROR(INDEX(INDIRECT("'"&amp;LOOKUP(,-CODE($E$2:I$2),$E$2:I$2)&amp;"'!"&amp;"$C$4:$N$33"),MATCH($D23,INDIRECT("'"&amp;LOOKUP(,-CODE($E$2:I$2),$E$2:I$2)&amp;"'!"&amp;"$B$4:$B$33"),0),MATCH(MONTH($A22)&amp;I$3,MONTH(1&amp;INDIRECT("'"&amp;LOOKUP(,-CODE($E$2:I$2),$E$2:I$2)&amp;"'!"&amp;"$C$1:$N$1"))&amp;INDIRECT("'"&amp;LOOKUP(,-CODE($E$2:I$2),$E$2:I$2)&amp;"'!"&amp;"$C$2:$N$2"),0)),"")</f>
        <v>3064.2416199999989</v>
      </c>
      <c r="J23" s="12">
        <f t="array" aca="1" ref="J23" ca="1">IFERROR(INDEX(INDIRECT("'"&amp;LOOKUP(,-CODE($E$2:J$2),$E$2:J$2)&amp;"'!"&amp;"$C$4:$N$33"),MATCH($D23,INDIRECT("'"&amp;LOOKUP(,-CODE($E$2:J$2),$E$2:J$2)&amp;"'!"&amp;"$B$4:$B$33"),0),MATCH(MONTH($A22)&amp;J$3,MONTH(1&amp;INDIRECT("'"&amp;LOOKUP(,-CODE($E$2:J$2),$E$2:J$2)&amp;"'!"&amp;"$C$1:$N$1"))&amp;INDIRECT("'"&amp;LOOKUP(,-CODE($E$2:J$2),$E$2:J$2)&amp;"'!"&amp;"$C$2:$N$2"),0)),"")</f>
        <v>1.846082656713145</v>
      </c>
      <c r="K23" s="12">
        <f t="array" aca="1" ref="K23" ca="1">IFERROR(INDEX(INDIRECT("'"&amp;LOOKUP(,-CODE($E$2:K$2),$E$2:K$2)&amp;"'!"&amp;"$C$4:$N$33"),MATCH($D23,INDIRECT("'"&amp;LOOKUP(,-CODE($E$2:K$2),$E$2:K$2)&amp;"'!"&amp;"$B$4:$B$33"),0),MATCH(MONTH($A22)&amp;K$3,MONTH(1&amp;INDIRECT("'"&amp;LOOKUP(,-CODE($E$2:K$2),$E$2:K$2)&amp;"'!"&amp;"$C$1:$N$1"))&amp;INDIRECT("'"&amp;LOOKUP(,-CODE($E$2:K$2),$E$2:K$2)&amp;"'!"&amp;"$C$2:$N$2"),0)),"")</f>
        <v>1659.8615500000001</v>
      </c>
      <c r="L23" s="12">
        <f t="array" aca="1" ref="L23" ca="1">IFERROR(INDEX(INDIRECT("'"&amp;LOOKUP(,-CODE($E$2:L$2),$E$2:L$2)&amp;"'!"&amp;"$C$4:$N$33"),MATCH($D23,INDIRECT("'"&amp;LOOKUP(,-CODE($E$2:L$2),$E$2:L$2)&amp;"'!"&amp;"$B$4:$B$33"),0),MATCH(MONTH($A22)&amp;L$3,MONTH(1&amp;INDIRECT("'"&amp;LOOKUP(,-CODE($E$2:L$2),$E$2:L$2)&amp;"'!"&amp;"$C$1:$N$1"))&amp;INDIRECT("'"&amp;LOOKUP(,-CODE($E$2:L$2),$E$2:L$2)&amp;"'!"&amp;"$C$2:$N$2"),0)),"")</f>
        <v>3064.2416199999989</v>
      </c>
      <c r="M23" s="12">
        <f t="array" aca="1" ref="M23" ca="1">IFERROR(INDEX(INDIRECT("'"&amp;LOOKUP(,-CODE($E$2:M$2),$E$2:M$2)&amp;"'!"&amp;"$C$4:$N$33"),MATCH($D23,INDIRECT("'"&amp;LOOKUP(,-CODE($E$2:M$2),$E$2:M$2)&amp;"'!"&amp;"$B$4:$B$33"),0),MATCH(MONTH($A22)&amp;M$3,MONTH(1&amp;INDIRECT("'"&amp;LOOKUP(,-CODE($E$2:M$2),$E$2:M$2)&amp;"'!"&amp;"$C$1:$N$1"))&amp;INDIRECT("'"&amp;LOOKUP(,-CODE($E$2:M$2),$E$2:M$2)&amp;"'!"&amp;"$C$2:$N$2"),0)),"")</f>
        <v>1.846082656713145</v>
      </c>
    </row>
    <row r="24" spans="1:16" x14ac:dyDescent="0.25">
      <c r="A24" s="3">
        <v>42401</v>
      </c>
      <c r="C24" s="8"/>
      <c r="D24" s="9" t="s">
        <v>5</v>
      </c>
      <c r="E24" s="12">
        <f t="array" aca="1" ref="E24" ca="1">IFERROR(INDEX(INDIRECT("'"&amp;LOOKUP(,-CODE($E$2:E$2),$E$2:E$2)&amp;"'!"&amp;"$C$4:$N$33"),MATCH($D24,INDIRECT("'"&amp;LOOKUP(,-CODE($E$2:E$2),$E$2:E$2)&amp;"'!"&amp;"$B$4:$B$33"),0),MATCH(MONTH($A23)&amp;E$3,MONTH(1&amp;INDIRECT("'"&amp;LOOKUP(,-CODE($E$2:E$2),$E$2:E$2)&amp;"'!"&amp;"$C$1:$N$1"))&amp;INDIRECT("'"&amp;LOOKUP(,-CODE($E$2:E$2),$E$2:E$2)&amp;"'!"&amp;"$C$2:$N$2"),0)),"")</f>
        <v>120</v>
      </c>
      <c r="F24" s="12">
        <f t="array" aca="1" ref="F24" ca="1">IFERROR(INDEX(INDIRECT("'"&amp;LOOKUP(,-CODE($E$2:F$2),$E$2:F$2)&amp;"'!"&amp;"$C$4:$N$33"),MATCH($D24,INDIRECT("'"&amp;LOOKUP(,-CODE($E$2:F$2),$E$2:F$2)&amp;"'!"&amp;"$B$4:$B$33"),0),MATCH(MONTH($A23)&amp;F$3,MONTH(1&amp;INDIRECT("'"&amp;LOOKUP(,-CODE($E$2:F$2),$E$2:F$2)&amp;"'!"&amp;"$C$1:$N$1"))&amp;INDIRECT("'"&amp;LOOKUP(,-CODE($E$2:F$2),$E$2:F$2)&amp;"'!"&amp;"$C$2:$N$2"),0)),"")</f>
        <v>217.45</v>
      </c>
      <c r="G24" s="12">
        <f t="array" aca="1" ref="G24" ca="1">IFERROR(INDEX(INDIRECT("'"&amp;LOOKUP(,-CODE($E$2:G$2),$E$2:G$2)&amp;"'!"&amp;"$C$4:$N$33"),MATCH($D24,INDIRECT("'"&amp;LOOKUP(,-CODE($E$2:G$2),$E$2:G$2)&amp;"'!"&amp;"$B$4:$B$33"),0),MATCH(MONTH($A23)&amp;G$3,MONTH(1&amp;INDIRECT("'"&amp;LOOKUP(,-CODE($E$2:G$2),$E$2:G$2)&amp;"'!"&amp;"$C$1:$N$1"))&amp;INDIRECT("'"&amp;LOOKUP(,-CODE($E$2:G$2),$E$2:G$2)&amp;"'!"&amp;"$C$2:$N$2"),0)),"")</f>
        <v>1.8120833333333333</v>
      </c>
      <c r="H24" s="12">
        <f t="array" aca="1" ref="H24" ca="1">IFERROR(INDEX(INDIRECT("'"&amp;LOOKUP(,-CODE($E$2:H$2),$E$2:H$2)&amp;"'!"&amp;"$C$4:$N$33"),MATCH($D24,INDIRECT("'"&amp;LOOKUP(,-CODE($E$2:H$2),$E$2:H$2)&amp;"'!"&amp;"$B$4:$B$33"),0),MATCH(MONTH($A23)&amp;H$3,MONTH(1&amp;INDIRECT("'"&amp;LOOKUP(,-CODE($E$2:H$2),$E$2:H$2)&amp;"'!"&amp;"$C$1:$N$1"))&amp;INDIRECT("'"&amp;LOOKUP(,-CODE($E$2:H$2),$E$2:H$2)&amp;"'!"&amp;"$C$2:$N$2"),0)),"")</f>
        <v>120</v>
      </c>
      <c r="I24" s="12">
        <f t="array" aca="1" ref="I24" ca="1">IFERROR(INDEX(INDIRECT("'"&amp;LOOKUP(,-CODE($E$2:I$2),$E$2:I$2)&amp;"'!"&amp;"$C$4:$N$33"),MATCH($D24,INDIRECT("'"&amp;LOOKUP(,-CODE($E$2:I$2),$E$2:I$2)&amp;"'!"&amp;"$B$4:$B$33"),0),MATCH(MONTH($A23)&amp;I$3,MONTH(1&amp;INDIRECT("'"&amp;LOOKUP(,-CODE($E$2:I$2),$E$2:I$2)&amp;"'!"&amp;"$C$1:$N$1"))&amp;INDIRECT("'"&amp;LOOKUP(,-CODE($E$2:I$2),$E$2:I$2)&amp;"'!"&amp;"$C$2:$N$2"),0)),"")</f>
        <v>217.45</v>
      </c>
      <c r="J24" s="12">
        <f t="array" aca="1" ref="J24" ca="1">IFERROR(INDEX(INDIRECT("'"&amp;LOOKUP(,-CODE($E$2:J$2),$E$2:J$2)&amp;"'!"&amp;"$C$4:$N$33"),MATCH($D24,INDIRECT("'"&amp;LOOKUP(,-CODE($E$2:J$2),$E$2:J$2)&amp;"'!"&amp;"$B$4:$B$33"),0),MATCH(MONTH($A23)&amp;J$3,MONTH(1&amp;INDIRECT("'"&amp;LOOKUP(,-CODE($E$2:J$2),$E$2:J$2)&amp;"'!"&amp;"$C$1:$N$1"))&amp;INDIRECT("'"&amp;LOOKUP(,-CODE($E$2:J$2),$E$2:J$2)&amp;"'!"&amp;"$C$2:$N$2"),0)),"")</f>
        <v>1.8120833333333333</v>
      </c>
      <c r="K24" s="12">
        <f t="array" aca="1" ref="K24" ca="1">IFERROR(INDEX(INDIRECT("'"&amp;LOOKUP(,-CODE($E$2:K$2),$E$2:K$2)&amp;"'!"&amp;"$C$4:$N$33"),MATCH($D24,INDIRECT("'"&amp;LOOKUP(,-CODE($E$2:K$2),$E$2:K$2)&amp;"'!"&amp;"$B$4:$B$33"),0),MATCH(MONTH($A23)&amp;K$3,MONTH(1&amp;INDIRECT("'"&amp;LOOKUP(,-CODE($E$2:K$2),$E$2:K$2)&amp;"'!"&amp;"$C$1:$N$1"))&amp;INDIRECT("'"&amp;LOOKUP(,-CODE($E$2:K$2),$E$2:K$2)&amp;"'!"&amp;"$C$2:$N$2"),0)),"")</f>
        <v>155550</v>
      </c>
      <c r="L24" s="12">
        <f t="array" aca="1" ref="L24" ca="1">IFERROR(INDEX(INDIRECT("'"&amp;LOOKUP(,-CODE($E$2:L$2),$E$2:L$2)&amp;"'!"&amp;"$C$4:$N$33"),MATCH($D24,INDIRECT("'"&amp;LOOKUP(,-CODE($E$2:L$2),$E$2:L$2)&amp;"'!"&amp;"$B$4:$B$33"),0),MATCH(MONTH($A23)&amp;L$3,MONTH(1&amp;INDIRECT("'"&amp;LOOKUP(,-CODE($E$2:L$2),$E$2:L$2)&amp;"'!"&amp;"$C$1:$N$1"))&amp;INDIRECT("'"&amp;LOOKUP(,-CODE($E$2:L$2),$E$2:L$2)&amp;"'!"&amp;"$C$2:$N$2"),0)),"")</f>
        <v>217.45</v>
      </c>
      <c r="M24" s="12">
        <f t="array" aca="1" ref="M24" ca="1">IFERROR(INDEX(INDIRECT("'"&amp;LOOKUP(,-CODE($E$2:M$2),$E$2:M$2)&amp;"'!"&amp;"$C$4:$N$33"),MATCH($D24,INDIRECT("'"&amp;LOOKUP(,-CODE($E$2:M$2),$E$2:M$2)&amp;"'!"&amp;"$B$4:$B$33"),0),MATCH(MONTH($A23)&amp;M$3,MONTH(1&amp;INDIRECT("'"&amp;LOOKUP(,-CODE($E$2:M$2),$E$2:M$2)&amp;"'!"&amp;"$C$1:$N$1"))&amp;INDIRECT("'"&amp;LOOKUP(,-CODE($E$2:M$2),$E$2:M$2)&amp;"'!"&amp;"$C$2:$N$2"),0)),"")</f>
        <v>1.3979427836708453E-3</v>
      </c>
    </row>
    <row r="25" spans="1:16" x14ac:dyDescent="0.25">
      <c r="A25" s="3">
        <v>42401</v>
      </c>
      <c r="C25" s="8"/>
      <c r="D25" s="9" t="s">
        <v>6</v>
      </c>
      <c r="E25" s="12">
        <f t="array" aca="1" ref="E25" ca="1">IFERROR(INDEX(INDIRECT("'"&amp;LOOKUP(,-CODE($E$2:E$2),$E$2:E$2)&amp;"'!"&amp;"$C$4:$N$33"),MATCH($D25,INDIRECT("'"&amp;LOOKUP(,-CODE($E$2:E$2),$E$2:E$2)&amp;"'!"&amp;"$B$4:$B$33"),0),MATCH(MONTH($A24)&amp;E$3,MONTH(1&amp;INDIRECT("'"&amp;LOOKUP(,-CODE($E$2:E$2),$E$2:E$2)&amp;"'!"&amp;"$C$1:$N$1"))&amp;INDIRECT("'"&amp;LOOKUP(,-CODE($E$2:E$2),$E$2:E$2)&amp;"'!"&amp;"$C$2:$N$2"),0)),"")</f>
        <v>606.5</v>
      </c>
      <c r="F25" s="12">
        <f t="array" aca="1" ref="F25" ca="1">IFERROR(INDEX(INDIRECT("'"&amp;LOOKUP(,-CODE($E$2:F$2),$E$2:F$2)&amp;"'!"&amp;"$C$4:$N$33"),MATCH($D25,INDIRECT("'"&amp;LOOKUP(,-CODE($E$2:F$2),$E$2:F$2)&amp;"'!"&amp;"$B$4:$B$33"),0),MATCH(MONTH($A24)&amp;F$3,MONTH(1&amp;INDIRECT("'"&amp;LOOKUP(,-CODE($E$2:F$2),$E$2:F$2)&amp;"'!"&amp;"$C$1:$N$1"))&amp;INDIRECT("'"&amp;LOOKUP(,-CODE($E$2:F$2),$E$2:F$2)&amp;"'!"&amp;"$C$2:$N$2"),0)),"")</f>
        <v>207.69676000000001</v>
      </c>
      <c r="G25" s="12">
        <f t="array" aca="1" ref="G25" ca="1">IFERROR(INDEX(INDIRECT("'"&amp;LOOKUP(,-CODE($E$2:G$2),$E$2:G$2)&amp;"'!"&amp;"$C$4:$N$33"),MATCH($D25,INDIRECT("'"&amp;LOOKUP(,-CODE($E$2:G$2),$E$2:G$2)&amp;"'!"&amp;"$B$4:$B$33"),0),MATCH(MONTH($A24)&amp;G$3,MONTH(1&amp;INDIRECT("'"&amp;LOOKUP(,-CODE($E$2:G$2),$E$2:G$2)&amp;"'!"&amp;"$C$1:$N$1"))&amp;INDIRECT("'"&amp;LOOKUP(,-CODE($E$2:G$2),$E$2:G$2)&amp;"'!"&amp;"$C$2:$N$2"),0)),"")</f>
        <v>0.34245137675185494</v>
      </c>
      <c r="H25" s="12">
        <f t="array" aca="1" ref="H25" ca="1">IFERROR(INDEX(INDIRECT("'"&amp;LOOKUP(,-CODE($E$2:H$2),$E$2:H$2)&amp;"'!"&amp;"$C$4:$N$33"),MATCH($D25,INDIRECT("'"&amp;LOOKUP(,-CODE($E$2:H$2),$E$2:H$2)&amp;"'!"&amp;"$B$4:$B$33"),0),MATCH(MONTH($A24)&amp;H$3,MONTH(1&amp;INDIRECT("'"&amp;LOOKUP(,-CODE($E$2:H$2),$E$2:H$2)&amp;"'!"&amp;"$C$1:$N$1"))&amp;INDIRECT("'"&amp;LOOKUP(,-CODE($E$2:H$2),$E$2:H$2)&amp;"'!"&amp;"$C$2:$N$2"),0)),"")</f>
        <v>606.5</v>
      </c>
      <c r="I25" s="12">
        <f t="array" aca="1" ref="I25" ca="1">IFERROR(INDEX(INDIRECT("'"&amp;LOOKUP(,-CODE($E$2:I$2),$E$2:I$2)&amp;"'!"&amp;"$C$4:$N$33"),MATCH($D25,INDIRECT("'"&amp;LOOKUP(,-CODE($E$2:I$2),$E$2:I$2)&amp;"'!"&amp;"$B$4:$B$33"),0),MATCH(MONTH($A24)&amp;I$3,MONTH(1&amp;INDIRECT("'"&amp;LOOKUP(,-CODE($E$2:I$2),$E$2:I$2)&amp;"'!"&amp;"$C$1:$N$1"))&amp;INDIRECT("'"&amp;LOOKUP(,-CODE($E$2:I$2),$E$2:I$2)&amp;"'!"&amp;"$C$2:$N$2"),0)),"")</f>
        <v>207.69676000000001</v>
      </c>
      <c r="J25" s="12">
        <f t="array" aca="1" ref="J25" ca="1">IFERROR(INDEX(INDIRECT("'"&amp;LOOKUP(,-CODE($E$2:J$2),$E$2:J$2)&amp;"'!"&amp;"$C$4:$N$33"),MATCH($D25,INDIRECT("'"&amp;LOOKUP(,-CODE($E$2:J$2),$E$2:J$2)&amp;"'!"&amp;"$B$4:$B$33"),0),MATCH(MONTH($A24)&amp;J$3,MONTH(1&amp;INDIRECT("'"&amp;LOOKUP(,-CODE($E$2:J$2),$E$2:J$2)&amp;"'!"&amp;"$C$1:$N$1"))&amp;INDIRECT("'"&amp;LOOKUP(,-CODE($E$2:J$2),$E$2:J$2)&amp;"'!"&amp;"$C$2:$N$2"),0)),"")</f>
        <v>0.34245137675185494</v>
      </c>
      <c r="K25" s="12">
        <f t="array" aca="1" ref="K25" ca="1">IFERROR(INDEX(INDIRECT("'"&amp;LOOKUP(,-CODE($E$2:K$2),$E$2:K$2)&amp;"'!"&amp;"$C$4:$N$33"),MATCH($D25,INDIRECT("'"&amp;LOOKUP(,-CODE($E$2:K$2),$E$2:K$2)&amp;"'!"&amp;"$B$4:$B$33"),0),MATCH(MONTH($A24)&amp;K$3,MONTH(1&amp;INDIRECT("'"&amp;LOOKUP(,-CODE($E$2:K$2),$E$2:K$2)&amp;"'!"&amp;"$C$1:$N$1"))&amp;INDIRECT("'"&amp;LOOKUP(,-CODE($E$2:K$2),$E$2:K$2)&amp;"'!"&amp;"$C$2:$N$2"),0)),"")</f>
        <v>606.5</v>
      </c>
      <c r="L25" s="12">
        <f t="array" aca="1" ref="L25" ca="1">IFERROR(INDEX(INDIRECT("'"&amp;LOOKUP(,-CODE($E$2:L$2),$E$2:L$2)&amp;"'!"&amp;"$C$4:$N$33"),MATCH($D25,INDIRECT("'"&amp;LOOKUP(,-CODE($E$2:L$2),$E$2:L$2)&amp;"'!"&amp;"$B$4:$B$33"),0),MATCH(MONTH($A24)&amp;L$3,MONTH(1&amp;INDIRECT("'"&amp;LOOKUP(,-CODE($E$2:L$2),$E$2:L$2)&amp;"'!"&amp;"$C$1:$N$1"))&amp;INDIRECT("'"&amp;LOOKUP(,-CODE($E$2:L$2),$E$2:L$2)&amp;"'!"&amp;"$C$2:$N$2"),0)),"")</f>
        <v>207.69676000000001</v>
      </c>
      <c r="M25" s="12">
        <f t="array" aca="1" ref="M25" ca="1">IFERROR(INDEX(INDIRECT("'"&amp;LOOKUP(,-CODE($E$2:M$2),$E$2:M$2)&amp;"'!"&amp;"$C$4:$N$33"),MATCH($D25,INDIRECT("'"&amp;LOOKUP(,-CODE($E$2:M$2),$E$2:M$2)&amp;"'!"&amp;"$B$4:$B$33"),0),MATCH(MONTH($A24)&amp;M$3,MONTH(1&amp;INDIRECT("'"&amp;LOOKUP(,-CODE($E$2:M$2),$E$2:M$2)&amp;"'!"&amp;"$C$1:$N$1"))&amp;INDIRECT("'"&amp;LOOKUP(,-CODE($E$2:M$2),$E$2:M$2)&amp;"'!"&amp;"$C$2:$N$2"),0)),"")</f>
        <v>0.34245137675185494</v>
      </c>
    </row>
    <row r="26" spans="1:16" x14ac:dyDescent="0.25">
      <c r="A26" s="3">
        <v>42401</v>
      </c>
      <c r="C26" s="8"/>
      <c r="D26" s="9" t="s">
        <v>7</v>
      </c>
      <c r="E26" s="12">
        <f t="array" aca="1" ref="E26" ca="1">IFERROR(INDEX(INDIRECT("'"&amp;LOOKUP(,-CODE($E$2:E$2),$E$2:E$2)&amp;"'!"&amp;"$C$4:$N$33"),MATCH($D26,INDIRECT("'"&amp;LOOKUP(,-CODE($E$2:E$2),$E$2:E$2)&amp;"'!"&amp;"$B$4:$B$33"),0),MATCH(MONTH($A25)&amp;E$3,MONTH(1&amp;INDIRECT("'"&amp;LOOKUP(,-CODE($E$2:E$2),$E$2:E$2)&amp;"'!"&amp;"$C$1:$N$1"))&amp;INDIRECT("'"&amp;LOOKUP(,-CODE($E$2:E$2),$E$2:E$2)&amp;"'!"&amp;"$C$2:$N$2"),0)),"")</f>
        <v>1213</v>
      </c>
      <c r="F26" s="12">
        <f t="array" aca="1" ref="F26" ca="1">IFERROR(INDEX(INDIRECT("'"&amp;LOOKUP(,-CODE($E$2:F$2),$E$2:F$2)&amp;"'!"&amp;"$C$4:$N$33"),MATCH($D26,INDIRECT("'"&amp;LOOKUP(,-CODE($E$2:F$2),$E$2:F$2)&amp;"'!"&amp;"$B$4:$B$33"),0),MATCH(MONTH($A25)&amp;F$3,MONTH(1&amp;INDIRECT("'"&amp;LOOKUP(,-CODE($E$2:F$2),$E$2:F$2)&amp;"'!"&amp;"$C$1:$N$1"))&amp;INDIRECT("'"&amp;LOOKUP(,-CODE($E$2:F$2),$E$2:F$2)&amp;"'!"&amp;"$C$2:$N$2"),0)),"")</f>
        <v>1421.0932</v>
      </c>
      <c r="G26" s="12">
        <f t="array" aca="1" ref="G26" ca="1">IFERROR(INDEX(INDIRECT("'"&amp;LOOKUP(,-CODE($E$2:G$2),$E$2:G$2)&amp;"'!"&amp;"$C$4:$N$33"),MATCH($D26,INDIRECT("'"&amp;LOOKUP(,-CODE($E$2:G$2),$E$2:G$2)&amp;"'!"&amp;"$B$4:$B$33"),0),MATCH(MONTH($A25)&amp;G$3,MONTH(1&amp;INDIRECT("'"&amp;LOOKUP(,-CODE($E$2:G$2),$E$2:G$2)&amp;"'!"&amp;"$C$1:$N$1"))&amp;INDIRECT("'"&amp;LOOKUP(,-CODE($E$2:G$2),$E$2:G$2)&amp;"'!"&amp;"$C$2:$N$2"),0)),"")</f>
        <v>1.1715525144270404</v>
      </c>
      <c r="H26" s="12">
        <f t="array" aca="1" ref="H26" ca="1">IFERROR(INDEX(INDIRECT("'"&amp;LOOKUP(,-CODE($E$2:H$2),$E$2:H$2)&amp;"'!"&amp;"$C$4:$N$33"),MATCH($D26,INDIRECT("'"&amp;LOOKUP(,-CODE($E$2:H$2),$E$2:H$2)&amp;"'!"&amp;"$B$4:$B$33"),0),MATCH(MONTH($A25)&amp;H$3,MONTH(1&amp;INDIRECT("'"&amp;LOOKUP(,-CODE($E$2:H$2),$E$2:H$2)&amp;"'!"&amp;"$C$1:$N$1"))&amp;INDIRECT("'"&amp;LOOKUP(,-CODE($E$2:H$2),$E$2:H$2)&amp;"'!"&amp;"$C$2:$N$2"),0)),"")</f>
        <v>1213</v>
      </c>
      <c r="I26" s="12">
        <f t="array" aca="1" ref="I26" ca="1">IFERROR(INDEX(INDIRECT("'"&amp;LOOKUP(,-CODE($E$2:I$2),$E$2:I$2)&amp;"'!"&amp;"$C$4:$N$33"),MATCH($D26,INDIRECT("'"&amp;LOOKUP(,-CODE($E$2:I$2),$E$2:I$2)&amp;"'!"&amp;"$B$4:$B$33"),0),MATCH(MONTH($A25)&amp;I$3,MONTH(1&amp;INDIRECT("'"&amp;LOOKUP(,-CODE($E$2:I$2),$E$2:I$2)&amp;"'!"&amp;"$C$1:$N$1"))&amp;INDIRECT("'"&amp;LOOKUP(,-CODE($E$2:I$2),$E$2:I$2)&amp;"'!"&amp;"$C$2:$N$2"),0)),"")</f>
        <v>1421.0932</v>
      </c>
      <c r="J26" s="12">
        <f t="array" aca="1" ref="J26" ca="1">IFERROR(INDEX(INDIRECT("'"&amp;LOOKUP(,-CODE($E$2:J$2),$E$2:J$2)&amp;"'!"&amp;"$C$4:$N$33"),MATCH($D26,INDIRECT("'"&amp;LOOKUP(,-CODE($E$2:J$2),$E$2:J$2)&amp;"'!"&amp;"$B$4:$B$33"),0),MATCH(MONTH($A25)&amp;J$3,MONTH(1&amp;INDIRECT("'"&amp;LOOKUP(,-CODE($E$2:J$2),$E$2:J$2)&amp;"'!"&amp;"$C$1:$N$1"))&amp;INDIRECT("'"&amp;LOOKUP(,-CODE($E$2:J$2),$E$2:J$2)&amp;"'!"&amp;"$C$2:$N$2"),0)),"")</f>
        <v>1.1715525144270404</v>
      </c>
      <c r="K26" s="12">
        <f t="array" aca="1" ref="K26" ca="1">IFERROR(INDEX(INDIRECT("'"&amp;LOOKUP(,-CODE($E$2:K$2),$E$2:K$2)&amp;"'!"&amp;"$C$4:$N$33"),MATCH($D26,INDIRECT("'"&amp;LOOKUP(,-CODE($E$2:K$2),$E$2:K$2)&amp;"'!"&amp;"$B$4:$B$33"),0),MATCH(MONTH($A25)&amp;K$3,MONTH(1&amp;INDIRECT("'"&amp;LOOKUP(,-CODE($E$2:K$2),$E$2:K$2)&amp;"'!"&amp;"$C$1:$N$1"))&amp;INDIRECT("'"&amp;LOOKUP(,-CODE($E$2:K$2),$E$2:K$2)&amp;"'!"&amp;"$C$2:$N$2"),0)),"")</f>
        <v>1213</v>
      </c>
      <c r="L26" s="12">
        <f t="array" aca="1" ref="L26" ca="1">IFERROR(INDEX(INDIRECT("'"&amp;LOOKUP(,-CODE($E$2:L$2),$E$2:L$2)&amp;"'!"&amp;"$C$4:$N$33"),MATCH($D26,INDIRECT("'"&amp;LOOKUP(,-CODE($E$2:L$2),$E$2:L$2)&amp;"'!"&amp;"$B$4:$B$33"),0),MATCH(MONTH($A25)&amp;L$3,MONTH(1&amp;INDIRECT("'"&amp;LOOKUP(,-CODE($E$2:L$2),$E$2:L$2)&amp;"'!"&amp;"$C$1:$N$1"))&amp;INDIRECT("'"&amp;LOOKUP(,-CODE($E$2:L$2),$E$2:L$2)&amp;"'!"&amp;"$C$2:$N$2"),0)),"")</f>
        <v>1421.0932</v>
      </c>
      <c r="M26" s="12">
        <f t="array" aca="1" ref="M26" ca="1">IFERROR(INDEX(INDIRECT("'"&amp;LOOKUP(,-CODE($E$2:M$2),$E$2:M$2)&amp;"'!"&amp;"$C$4:$N$33"),MATCH($D26,INDIRECT("'"&amp;LOOKUP(,-CODE($E$2:M$2),$E$2:M$2)&amp;"'!"&amp;"$B$4:$B$33"),0),MATCH(MONTH($A25)&amp;M$3,MONTH(1&amp;INDIRECT("'"&amp;LOOKUP(,-CODE($E$2:M$2),$E$2:M$2)&amp;"'!"&amp;"$C$1:$N$1"))&amp;INDIRECT("'"&amp;LOOKUP(,-CODE($E$2:M$2),$E$2:M$2)&amp;"'!"&amp;"$C$2:$N$2"),0)),"")</f>
        <v>1.1715525144270404</v>
      </c>
    </row>
    <row r="27" spans="1:16" x14ac:dyDescent="0.25">
      <c r="A27" s="3">
        <v>42401</v>
      </c>
      <c r="C27" s="8"/>
      <c r="D27" s="9" t="s">
        <v>9</v>
      </c>
      <c r="E27" s="12">
        <f t="array" aca="1" ref="E27" ca="1">IFERROR(INDEX(INDIRECT("'"&amp;LOOKUP(,-CODE($E$2:E$2),$E$2:E$2)&amp;"'!"&amp;"$C$4:$N$33"),MATCH($D27,INDIRECT("'"&amp;LOOKUP(,-CODE($E$2:E$2),$E$2:E$2)&amp;"'!"&amp;"$B$4:$B$33"),0),MATCH(MONTH($A26)&amp;E$3,MONTH(1&amp;INDIRECT("'"&amp;LOOKUP(,-CODE($E$2:E$2),$E$2:E$2)&amp;"'!"&amp;"$C$1:$N$1"))&amp;INDIRECT("'"&amp;LOOKUP(,-CODE($E$2:E$2),$E$2:E$2)&amp;"'!"&amp;"$C$2:$N$2"),0)),"")</f>
        <v>0</v>
      </c>
      <c r="F27" s="12">
        <f t="array" aca="1" ref="F27" ca="1">IFERROR(INDEX(INDIRECT("'"&amp;LOOKUP(,-CODE($E$2:F$2),$E$2:F$2)&amp;"'!"&amp;"$C$4:$N$33"),MATCH($D27,INDIRECT("'"&amp;LOOKUP(,-CODE($E$2:F$2),$E$2:F$2)&amp;"'!"&amp;"$B$4:$B$33"),0),MATCH(MONTH($A26)&amp;F$3,MONTH(1&amp;INDIRECT("'"&amp;LOOKUP(,-CODE($E$2:F$2),$E$2:F$2)&amp;"'!"&amp;"$C$1:$N$1"))&amp;INDIRECT("'"&amp;LOOKUP(,-CODE($E$2:F$2),$E$2:F$2)&amp;"'!"&amp;"$C$2:$N$2"),0)),"")</f>
        <v>0</v>
      </c>
      <c r="G27" s="12">
        <f t="array" aca="1" ref="G27" ca="1">IFERROR(INDEX(INDIRECT("'"&amp;LOOKUP(,-CODE($E$2:G$2),$E$2:G$2)&amp;"'!"&amp;"$C$4:$N$33"),MATCH($D27,INDIRECT("'"&amp;LOOKUP(,-CODE($E$2:G$2),$E$2:G$2)&amp;"'!"&amp;"$B$4:$B$33"),0),MATCH(MONTH($A26)&amp;G$3,MONTH(1&amp;INDIRECT("'"&amp;LOOKUP(,-CODE($E$2:G$2),$E$2:G$2)&amp;"'!"&amp;"$C$1:$N$1"))&amp;INDIRECT("'"&amp;LOOKUP(,-CODE($E$2:G$2),$E$2:G$2)&amp;"'!"&amp;"$C$2:$N$2"),0)),"")</f>
        <v>0</v>
      </c>
      <c r="H27" s="12">
        <f t="array" aca="1" ref="H27" ca="1">IFERROR(INDEX(INDIRECT("'"&amp;LOOKUP(,-CODE($E$2:H$2),$E$2:H$2)&amp;"'!"&amp;"$C$4:$N$33"),MATCH($D27,INDIRECT("'"&amp;LOOKUP(,-CODE($E$2:H$2),$E$2:H$2)&amp;"'!"&amp;"$B$4:$B$33"),0),MATCH(MONTH($A26)&amp;H$3,MONTH(1&amp;INDIRECT("'"&amp;LOOKUP(,-CODE($E$2:H$2),$E$2:H$2)&amp;"'!"&amp;"$C$1:$N$1"))&amp;INDIRECT("'"&amp;LOOKUP(,-CODE($E$2:H$2),$E$2:H$2)&amp;"'!"&amp;"$C$2:$N$2"),0)),"")</f>
        <v>0</v>
      </c>
      <c r="I27" s="12">
        <f t="array" aca="1" ref="I27" ca="1">IFERROR(INDEX(INDIRECT("'"&amp;LOOKUP(,-CODE($E$2:I$2),$E$2:I$2)&amp;"'!"&amp;"$C$4:$N$33"),MATCH($D27,INDIRECT("'"&amp;LOOKUP(,-CODE($E$2:I$2),$E$2:I$2)&amp;"'!"&amp;"$B$4:$B$33"),0),MATCH(MONTH($A26)&amp;I$3,MONTH(1&amp;INDIRECT("'"&amp;LOOKUP(,-CODE($E$2:I$2),$E$2:I$2)&amp;"'!"&amp;"$C$1:$N$1"))&amp;INDIRECT("'"&amp;LOOKUP(,-CODE($E$2:I$2),$E$2:I$2)&amp;"'!"&amp;"$C$2:$N$2"),0)),"")</f>
        <v>0</v>
      </c>
      <c r="J27" s="12">
        <f t="array" aca="1" ref="J27" ca="1">IFERROR(INDEX(INDIRECT("'"&amp;LOOKUP(,-CODE($E$2:J$2),$E$2:J$2)&amp;"'!"&amp;"$C$4:$N$33"),MATCH($D27,INDIRECT("'"&amp;LOOKUP(,-CODE($E$2:J$2),$E$2:J$2)&amp;"'!"&amp;"$B$4:$B$33"),0),MATCH(MONTH($A26)&amp;J$3,MONTH(1&amp;INDIRECT("'"&amp;LOOKUP(,-CODE($E$2:J$2),$E$2:J$2)&amp;"'!"&amp;"$C$1:$N$1"))&amp;INDIRECT("'"&amp;LOOKUP(,-CODE($E$2:J$2),$E$2:J$2)&amp;"'!"&amp;"$C$2:$N$2"),0)),"")</f>
        <v>0</v>
      </c>
      <c r="K27" s="12">
        <f t="array" aca="1" ref="K27" ca="1">IFERROR(INDEX(INDIRECT("'"&amp;LOOKUP(,-CODE($E$2:K$2),$E$2:K$2)&amp;"'!"&amp;"$C$4:$N$33"),MATCH($D27,INDIRECT("'"&amp;LOOKUP(,-CODE($E$2:K$2),$E$2:K$2)&amp;"'!"&amp;"$B$4:$B$33"),0),MATCH(MONTH($A26)&amp;K$3,MONTH(1&amp;INDIRECT("'"&amp;LOOKUP(,-CODE($E$2:K$2),$E$2:K$2)&amp;"'!"&amp;"$C$1:$N$1"))&amp;INDIRECT("'"&amp;LOOKUP(,-CODE($E$2:K$2),$E$2:K$2)&amp;"'!"&amp;"$C$2:$N$2"),0)),"")</f>
        <v>0</v>
      </c>
      <c r="L27" s="12">
        <f t="array" aca="1" ref="L27" ca="1">IFERROR(INDEX(INDIRECT("'"&amp;LOOKUP(,-CODE($E$2:L$2),$E$2:L$2)&amp;"'!"&amp;"$C$4:$N$33"),MATCH($D27,INDIRECT("'"&amp;LOOKUP(,-CODE($E$2:L$2),$E$2:L$2)&amp;"'!"&amp;"$B$4:$B$33"),0),MATCH(MONTH($A26)&amp;L$3,MONTH(1&amp;INDIRECT("'"&amp;LOOKUP(,-CODE($E$2:L$2),$E$2:L$2)&amp;"'!"&amp;"$C$1:$N$1"))&amp;INDIRECT("'"&amp;LOOKUP(,-CODE($E$2:L$2),$E$2:L$2)&amp;"'!"&amp;"$C$2:$N$2"),0)),"")</f>
        <v>0</v>
      </c>
      <c r="M27" s="12">
        <f t="array" aca="1" ref="M27" ca="1">IFERROR(INDEX(INDIRECT("'"&amp;LOOKUP(,-CODE($E$2:M$2),$E$2:M$2)&amp;"'!"&amp;"$C$4:$N$33"),MATCH($D27,INDIRECT("'"&amp;LOOKUP(,-CODE($E$2:M$2),$E$2:M$2)&amp;"'!"&amp;"$B$4:$B$33"),0),MATCH(MONTH($A26)&amp;M$3,MONTH(1&amp;INDIRECT("'"&amp;LOOKUP(,-CODE($E$2:M$2),$E$2:M$2)&amp;"'!"&amp;"$C$1:$N$1"))&amp;INDIRECT("'"&amp;LOOKUP(,-CODE($E$2:M$2),$E$2:M$2)&amp;"'!"&amp;"$C$2:$N$2"),0)),"")</f>
        <v>0</v>
      </c>
    </row>
    <row r="28" spans="1:16" x14ac:dyDescent="0.25">
      <c r="A28" s="3">
        <v>42401</v>
      </c>
      <c r="C28" s="4">
        <v>4607</v>
      </c>
      <c r="D28" s="4" t="s">
        <v>15</v>
      </c>
      <c r="E28" s="12">
        <f t="array" aca="1" ref="E28" ca="1">IFERROR(INDEX(INDIRECT("'"&amp;LOOKUP(,-CODE($E$2:E$2),$E$2:E$2)&amp;"'!"&amp;"$C$4:$N$33"),MATCH($D28,INDIRECT("'"&amp;LOOKUP(,-CODE($E$2:E$2),$E$2:E$2)&amp;"'!"&amp;"$B$4:$B$33"),0),MATCH(MONTH($A27)&amp;E$3,MONTH(1&amp;INDIRECT("'"&amp;LOOKUP(,-CODE($E$2:E$2),$E$2:E$2)&amp;"'!"&amp;"$C$1:$N$1"))&amp;INDIRECT("'"&amp;LOOKUP(,-CODE($E$2:E$2),$E$2:E$2)&amp;"'!"&amp;"$C$2:$N$2"),0)),"")</f>
        <v>308.25</v>
      </c>
      <c r="F28" s="12">
        <f t="array" aca="1" ref="F28" ca="1">IFERROR(INDEX(INDIRECT("'"&amp;LOOKUP(,-CODE($E$2:F$2),$E$2:F$2)&amp;"'!"&amp;"$C$4:$N$33"),MATCH($D28,INDIRECT("'"&amp;LOOKUP(,-CODE($E$2:F$2),$E$2:F$2)&amp;"'!"&amp;"$B$4:$B$33"),0),MATCH(MONTH($A27)&amp;F$3,MONTH(1&amp;INDIRECT("'"&amp;LOOKUP(,-CODE($E$2:F$2),$E$2:F$2)&amp;"'!"&amp;"$C$1:$N$1"))&amp;INDIRECT("'"&amp;LOOKUP(,-CODE($E$2:F$2),$E$2:F$2)&amp;"'!"&amp;"$C$2:$N$2"),0)),"")</f>
        <v>500.24691999999999</v>
      </c>
      <c r="G28" s="12">
        <f t="array" aca="1" ref="G28" ca="1">IFERROR(INDEX(INDIRECT("'"&amp;LOOKUP(,-CODE($E$2:G$2),$E$2:G$2)&amp;"'!"&amp;"$C$4:$N$33"),MATCH($D28,INDIRECT("'"&amp;LOOKUP(,-CODE($E$2:G$2),$E$2:G$2)&amp;"'!"&amp;"$B$4:$B$33"),0),MATCH(MONTH($A27)&amp;G$3,MONTH(1&amp;INDIRECT("'"&amp;LOOKUP(,-CODE($E$2:G$2),$E$2:G$2)&amp;"'!"&amp;"$C$1:$N$1"))&amp;INDIRECT("'"&amp;LOOKUP(,-CODE($E$2:G$2),$E$2:G$2)&amp;"'!"&amp;"$C$2:$N$2"),0)),"")</f>
        <v>1.6228610543390105</v>
      </c>
      <c r="H28" s="12">
        <f t="array" aca="1" ref="H28" ca="1">IFERROR(INDEX(INDIRECT("'"&amp;LOOKUP(,-CODE($E$2:H$2),$E$2:H$2)&amp;"'!"&amp;"$C$4:$N$33"),MATCH($D28,INDIRECT("'"&amp;LOOKUP(,-CODE($E$2:H$2),$E$2:H$2)&amp;"'!"&amp;"$B$4:$B$33"),0),MATCH(MONTH($A27)&amp;H$3,MONTH(1&amp;INDIRECT("'"&amp;LOOKUP(,-CODE($E$2:H$2),$E$2:H$2)&amp;"'!"&amp;"$C$1:$N$1"))&amp;INDIRECT("'"&amp;LOOKUP(,-CODE($E$2:H$2),$E$2:H$2)&amp;"'!"&amp;"$C$2:$N$2"),0)),"")</f>
        <v>308.25</v>
      </c>
      <c r="I28" s="12">
        <f t="array" aca="1" ref="I28" ca="1">IFERROR(INDEX(INDIRECT("'"&amp;LOOKUP(,-CODE($E$2:I$2),$E$2:I$2)&amp;"'!"&amp;"$C$4:$N$33"),MATCH($D28,INDIRECT("'"&amp;LOOKUP(,-CODE($E$2:I$2),$E$2:I$2)&amp;"'!"&amp;"$B$4:$B$33"),0),MATCH(MONTH($A27)&amp;I$3,MONTH(1&amp;INDIRECT("'"&amp;LOOKUP(,-CODE($E$2:I$2),$E$2:I$2)&amp;"'!"&amp;"$C$1:$N$1"))&amp;INDIRECT("'"&amp;LOOKUP(,-CODE($E$2:I$2),$E$2:I$2)&amp;"'!"&amp;"$C$2:$N$2"),0)),"")</f>
        <v>500.24691999999999</v>
      </c>
      <c r="J28" s="12">
        <f t="array" aca="1" ref="J28" ca="1">IFERROR(INDEX(INDIRECT("'"&amp;LOOKUP(,-CODE($E$2:J$2),$E$2:J$2)&amp;"'!"&amp;"$C$4:$N$33"),MATCH($D28,INDIRECT("'"&amp;LOOKUP(,-CODE($E$2:J$2),$E$2:J$2)&amp;"'!"&amp;"$B$4:$B$33"),0),MATCH(MONTH($A27)&amp;J$3,MONTH(1&amp;INDIRECT("'"&amp;LOOKUP(,-CODE($E$2:J$2),$E$2:J$2)&amp;"'!"&amp;"$C$1:$N$1"))&amp;INDIRECT("'"&amp;LOOKUP(,-CODE($E$2:J$2),$E$2:J$2)&amp;"'!"&amp;"$C$2:$N$2"),0)),"")</f>
        <v>1.6228610543390105</v>
      </c>
      <c r="K28" s="12">
        <f t="array" aca="1" ref="K28" ca="1">IFERROR(INDEX(INDIRECT("'"&amp;LOOKUP(,-CODE($E$2:K$2),$E$2:K$2)&amp;"'!"&amp;"$C$4:$N$33"),MATCH($D28,INDIRECT("'"&amp;LOOKUP(,-CODE($E$2:K$2),$E$2:K$2)&amp;"'!"&amp;"$B$4:$B$33"),0),MATCH(MONTH($A27)&amp;K$3,MONTH(1&amp;INDIRECT("'"&amp;LOOKUP(,-CODE($E$2:K$2),$E$2:K$2)&amp;"'!"&amp;"$C$1:$N$1"))&amp;INDIRECT("'"&amp;LOOKUP(,-CODE($E$2:K$2),$E$2:K$2)&amp;"'!"&amp;"$C$2:$N$2"),0)),"")</f>
        <v>308.25</v>
      </c>
      <c r="L28" s="12">
        <f t="array" aca="1" ref="L28" ca="1">IFERROR(INDEX(INDIRECT("'"&amp;LOOKUP(,-CODE($E$2:L$2),$E$2:L$2)&amp;"'!"&amp;"$C$4:$N$33"),MATCH($D28,INDIRECT("'"&amp;LOOKUP(,-CODE($E$2:L$2),$E$2:L$2)&amp;"'!"&amp;"$B$4:$B$33"),0),MATCH(MONTH($A27)&amp;L$3,MONTH(1&amp;INDIRECT("'"&amp;LOOKUP(,-CODE($E$2:L$2),$E$2:L$2)&amp;"'!"&amp;"$C$1:$N$1"))&amp;INDIRECT("'"&amp;LOOKUP(,-CODE($E$2:L$2),$E$2:L$2)&amp;"'!"&amp;"$C$2:$N$2"),0)),"")</f>
        <v>500.24691999999999</v>
      </c>
      <c r="M28" s="12">
        <f t="array" aca="1" ref="M28" ca="1">IFERROR(INDEX(INDIRECT("'"&amp;LOOKUP(,-CODE($E$2:M$2),$E$2:M$2)&amp;"'!"&amp;"$C$4:$N$33"),MATCH($D28,INDIRECT("'"&amp;LOOKUP(,-CODE($E$2:M$2),$E$2:M$2)&amp;"'!"&amp;"$B$4:$B$33"),0),MATCH(MONTH($A27)&amp;M$3,MONTH(1&amp;INDIRECT("'"&amp;LOOKUP(,-CODE($E$2:M$2),$E$2:M$2)&amp;"'!"&amp;"$C$1:$N$1"))&amp;INDIRECT("'"&amp;LOOKUP(,-CODE($E$2:M$2),$E$2:M$2)&amp;"'!"&amp;"$C$2:$N$2"),0)),"")</f>
        <v>1.6228610543390105</v>
      </c>
    </row>
    <row r="29" spans="1:16" x14ac:dyDescent="0.25">
      <c r="A29" s="3">
        <v>42401</v>
      </c>
      <c r="C29" s="8"/>
      <c r="D29" s="9" t="s">
        <v>5</v>
      </c>
      <c r="E29" s="12">
        <f t="array" aca="1" ref="E29" ca="1">IFERROR(INDEX(INDIRECT("'"&amp;LOOKUP(,-CODE($E$2:E$2),$E$2:E$2)&amp;"'!"&amp;"$C$4:$N$33"),MATCH($D29,INDIRECT("'"&amp;LOOKUP(,-CODE($E$2:E$2),$E$2:E$2)&amp;"'!"&amp;"$B$4:$B$33"),0),MATCH(MONTH($A28)&amp;E$3,MONTH(1&amp;INDIRECT("'"&amp;LOOKUP(,-CODE($E$2:E$2),$E$2:E$2)&amp;"'!"&amp;"$C$1:$N$1"))&amp;INDIRECT("'"&amp;LOOKUP(,-CODE($E$2:E$2),$E$2:E$2)&amp;"'!"&amp;"$C$2:$N$2"),0)),"")</f>
        <v>120</v>
      </c>
      <c r="F29" s="12">
        <f t="array" aca="1" ref="F29" ca="1">IFERROR(INDEX(INDIRECT("'"&amp;LOOKUP(,-CODE($E$2:F$2),$E$2:F$2)&amp;"'!"&amp;"$C$4:$N$33"),MATCH($D29,INDIRECT("'"&amp;LOOKUP(,-CODE($E$2:F$2),$E$2:F$2)&amp;"'!"&amp;"$B$4:$B$33"),0),MATCH(MONTH($A28)&amp;F$3,MONTH(1&amp;INDIRECT("'"&amp;LOOKUP(,-CODE($E$2:F$2),$E$2:F$2)&amp;"'!"&amp;"$C$1:$N$1"))&amp;INDIRECT("'"&amp;LOOKUP(,-CODE($E$2:F$2),$E$2:F$2)&amp;"'!"&amp;"$C$2:$N$2"),0)),"")</f>
        <v>217.45</v>
      </c>
      <c r="G29" s="12">
        <f t="array" aca="1" ref="G29" ca="1">IFERROR(INDEX(INDIRECT("'"&amp;LOOKUP(,-CODE($E$2:G$2),$E$2:G$2)&amp;"'!"&amp;"$C$4:$N$33"),MATCH($D29,INDIRECT("'"&amp;LOOKUP(,-CODE($E$2:G$2),$E$2:G$2)&amp;"'!"&amp;"$B$4:$B$33"),0),MATCH(MONTH($A28)&amp;G$3,MONTH(1&amp;INDIRECT("'"&amp;LOOKUP(,-CODE($E$2:G$2),$E$2:G$2)&amp;"'!"&amp;"$C$1:$N$1"))&amp;INDIRECT("'"&amp;LOOKUP(,-CODE($E$2:G$2),$E$2:G$2)&amp;"'!"&amp;"$C$2:$N$2"),0)),"")</f>
        <v>1.8120833333333333</v>
      </c>
      <c r="H29" s="12">
        <f t="array" aca="1" ref="H29" ca="1">IFERROR(INDEX(INDIRECT("'"&amp;LOOKUP(,-CODE($E$2:H$2),$E$2:H$2)&amp;"'!"&amp;"$C$4:$N$33"),MATCH($D29,INDIRECT("'"&amp;LOOKUP(,-CODE($E$2:H$2),$E$2:H$2)&amp;"'!"&amp;"$B$4:$B$33"),0),MATCH(MONTH($A28)&amp;H$3,MONTH(1&amp;INDIRECT("'"&amp;LOOKUP(,-CODE($E$2:H$2),$E$2:H$2)&amp;"'!"&amp;"$C$1:$N$1"))&amp;INDIRECT("'"&amp;LOOKUP(,-CODE($E$2:H$2),$E$2:H$2)&amp;"'!"&amp;"$C$2:$N$2"),0)),"")</f>
        <v>120</v>
      </c>
      <c r="I29" s="12">
        <f t="array" aca="1" ref="I29" ca="1">IFERROR(INDEX(INDIRECT("'"&amp;LOOKUP(,-CODE($E$2:I$2),$E$2:I$2)&amp;"'!"&amp;"$C$4:$N$33"),MATCH($D29,INDIRECT("'"&amp;LOOKUP(,-CODE($E$2:I$2),$E$2:I$2)&amp;"'!"&amp;"$B$4:$B$33"),0),MATCH(MONTH($A28)&amp;I$3,MONTH(1&amp;INDIRECT("'"&amp;LOOKUP(,-CODE($E$2:I$2),$E$2:I$2)&amp;"'!"&amp;"$C$1:$N$1"))&amp;INDIRECT("'"&amp;LOOKUP(,-CODE($E$2:I$2),$E$2:I$2)&amp;"'!"&amp;"$C$2:$N$2"),0)),"")</f>
        <v>217.45</v>
      </c>
      <c r="J29" s="12">
        <f t="array" aca="1" ref="J29" ca="1">IFERROR(INDEX(INDIRECT("'"&amp;LOOKUP(,-CODE($E$2:J$2),$E$2:J$2)&amp;"'!"&amp;"$C$4:$N$33"),MATCH($D29,INDIRECT("'"&amp;LOOKUP(,-CODE($E$2:J$2),$E$2:J$2)&amp;"'!"&amp;"$B$4:$B$33"),0),MATCH(MONTH($A28)&amp;J$3,MONTH(1&amp;INDIRECT("'"&amp;LOOKUP(,-CODE($E$2:J$2),$E$2:J$2)&amp;"'!"&amp;"$C$1:$N$1"))&amp;INDIRECT("'"&amp;LOOKUP(,-CODE($E$2:J$2),$E$2:J$2)&amp;"'!"&amp;"$C$2:$N$2"),0)),"")</f>
        <v>1.8120833333333333</v>
      </c>
      <c r="K29" s="12">
        <f t="array" aca="1" ref="K29" ca="1">IFERROR(INDEX(INDIRECT("'"&amp;LOOKUP(,-CODE($E$2:K$2),$E$2:K$2)&amp;"'!"&amp;"$C$4:$N$33"),MATCH($D29,INDIRECT("'"&amp;LOOKUP(,-CODE($E$2:K$2),$E$2:K$2)&amp;"'!"&amp;"$B$4:$B$33"),0),MATCH(MONTH($A28)&amp;K$3,MONTH(1&amp;INDIRECT("'"&amp;LOOKUP(,-CODE($E$2:K$2),$E$2:K$2)&amp;"'!"&amp;"$C$1:$N$1"))&amp;INDIRECT("'"&amp;LOOKUP(,-CODE($E$2:K$2),$E$2:K$2)&amp;"'!"&amp;"$C$2:$N$2"),0)),"")</f>
        <v>155550</v>
      </c>
      <c r="L29" s="12">
        <f t="array" aca="1" ref="L29" ca="1">IFERROR(INDEX(INDIRECT("'"&amp;LOOKUP(,-CODE($E$2:L$2),$E$2:L$2)&amp;"'!"&amp;"$C$4:$N$33"),MATCH($D29,INDIRECT("'"&amp;LOOKUP(,-CODE($E$2:L$2),$E$2:L$2)&amp;"'!"&amp;"$B$4:$B$33"),0),MATCH(MONTH($A28)&amp;L$3,MONTH(1&amp;INDIRECT("'"&amp;LOOKUP(,-CODE($E$2:L$2),$E$2:L$2)&amp;"'!"&amp;"$C$1:$N$1"))&amp;INDIRECT("'"&amp;LOOKUP(,-CODE($E$2:L$2),$E$2:L$2)&amp;"'!"&amp;"$C$2:$N$2"),0)),"")</f>
        <v>217.45</v>
      </c>
      <c r="M29" s="12">
        <f t="array" aca="1" ref="M29" ca="1">IFERROR(INDEX(INDIRECT("'"&amp;LOOKUP(,-CODE($E$2:M$2),$E$2:M$2)&amp;"'!"&amp;"$C$4:$N$33"),MATCH($D29,INDIRECT("'"&amp;LOOKUP(,-CODE($E$2:M$2),$E$2:M$2)&amp;"'!"&amp;"$B$4:$B$33"),0),MATCH(MONTH($A28)&amp;M$3,MONTH(1&amp;INDIRECT("'"&amp;LOOKUP(,-CODE($E$2:M$2),$E$2:M$2)&amp;"'!"&amp;"$C$1:$N$1"))&amp;INDIRECT("'"&amp;LOOKUP(,-CODE($E$2:M$2),$E$2:M$2)&amp;"'!"&amp;"$C$2:$N$2"),0)),"")</f>
        <v>1.3979427836708453E-3</v>
      </c>
    </row>
    <row r="30" spans="1:16" x14ac:dyDescent="0.25">
      <c r="A30" s="3">
        <v>42401</v>
      </c>
      <c r="C30" s="8"/>
      <c r="D30" s="9" t="s">
        <v>6</v>
      </c>
      <c r="E30" s="12">
        <f t="array" aca="1" ref="E30" ca="1">IFERROR(INDEX(INDIRECT("'"&amp;LOOKUP(,-CODE($E$2:E$2),$E$2:E$2)&amp;"'!"&amp;"$C$4:$N$33"),MATCH($D30,INDIRECT("'"&amp;LOOKUP(,-CODE($E$2:E$2),$E$2:E$2)&amp;"'!"&amp;"$B$4:$B$33"),0),MATCH(MONTH($A29)&amp;E$3,MONTH(1&amp;INDIRECT("'"&amp;LOOKUP(,-CODE($E$2:E$2),$E$2:E$2)&amp;"'!"&amp;"$C$1:$N$1"))&amp;INDIRECT("'"&amp;LOOKUP(,-CODE($E$2:E$2),$E$2:E$2)&amp;"'!"&amp;"$C$2:$N$2"),0)),"")</f>
        <v>606.5</v>
      </c>
      <c r="F30" s="12">
        <f t="array" aca="1" ref="F30" ca="1">IFERROR(INDEX(INDIRECT("'"&amp;LOOKUP(,-CODE($E$2:F$2),$E$2:F$2)&amp;"'!"&amp;"$C$4:$N$33"),MATCH($D30,INDIRECT("'"&amp;LOOKUP(,-CODE($E$2:F$2),$E$2:F$2)&amp;"'!"&amp;"$B$4:$B$33"),0),MATCH(MONTH($A29)&amp;F$3,MONTH(1&amp;INDIRECT("'"&amp;LOOKUP(,-CODE($E$2:F$2),$E$2:F$2)&amp;"'!"&amp;"$C$1:$N$1"))&amp;INDIRECT("'"&amp;LOOKUP(,-CODE($E$2:F$2),$E$2:F$2)&amp;"'!"&amp;"$C$2:$N$2"),0)),"")</f>
        <v>207.69676000000001</v>
      </c>
      <c r="G30" s="12">
        <f t="array" aca="1" ref="G30" ca="1">IFERROR(INDEX(INDIRECT("'"&amp;LOOKUP(,-CODE($E$2:G$2),$E$2:G$2)&amp;"'!"&amp;"$C$4:$N$33"),MATCH($D30,INDIRECT("'"&amp;LOOKUP(,-CODE($E$2:G$2),$E$2:G$2)&amp;"'!"&amp;"$B$4:$B$33"),0),MATCH(MONTH($A29)&amp;G$3,MONTH(1&amp;INDIRECT("'"&amp;LOOKUP(,-CODE($E$2:G$2),$E$2:G$2)&amp;"'!"&amp;"$C$1:$N$1"))&amp;INDIRECT("'"&amp;LOOKUP(,-CODE($E$2:G$2),$E$2:G$2)&amp;"'!"&amp;"$C$2:$N$2"),0)),"")</f>
        <v>0.34245137675185494</v>
      </c>
      <c r="H30" s="12">
        <f t="array" aca="1" ref="H30" ca="1">IFERROR(INDEX(INDIRECT("'"&amp;LOOKUP(,-CODE($E$2:H$2),$E$2:H$2)&amp;"'!"&amp;"$C$4:$N$33"),MATCH($D30,INDIRECT("'"&amp;LOOKUP(,-CODE($E$2:H$2),$E$2:H$2)&amp;"'!"&amp;"$B$4:$B$33"),0),MATCH(MONTH($A29)&amp;H$3,MONTH(1&amp;INDIRECT("'"&amp;LOOKUP(,-CODE($E$2:H$2),$E$2:H$2)&amp;"'!"&amp;"$C$1:$N$1"))&amp;INDIRECT("'"&amp;LOOKUP(,-CODE($E$2:H$2),$E$2:H$2)&amp;"'!"&amp;"$C$2:$N$2"),0)),"")</f>
        <v>606.5</v>
      </c>
      <c r="I30" s="12">
        <f t="array" aca="1" ref="I30" ca="1">IFERROR(INDEX(INDIRECT("'"&amp;LOOKUP(,-CODE($E$2:I$2),$E$2:I$2)&amp;"'!"&amp;"$C$4:$N$33"),MATCH($D30,INDIRECT("'"&amp;LOOKUP(,-CODE($E$2:I$2),$E$2:I$2)&amp;"'!"&amp;"$B$4:$B$33"),0),MATCH(MONTH($A29)&amp;I$3,MONTH(1&amp;INDIRECT("'"&amp;LOOKUP(,-CODE($E$2:I$2),$E$2:I$2)&amp;"'!"&amp;"$C$1:$N$1"))&amp;INDIRECT("'"&amp;LOOKUP(,-CODE($E$2:I$2),$E$2:I$2)&amp;"'!"&amp;"$C$2:$N$2"),0)),"")</f>
        <v>207.69676000000001</v>
      </c>
      <c r="J30" s="12">
        <f t="array" aca="1" ref="J30" ca="1">IFERROR(INDEX(INDIRECT("'"&amp;LOOKUP(,-CODE($E$2:J$2),$E$2:J$2)&amp;"'!"&amp;"$C$4:$N$33"),MATCH($D30,INDIRECT("'"&amp;LOOKUP(,-CODE($E$2:J$2),$E$2:J$2)&amp;"'!"&amp;"$B$4:$B$33"),0),MATCH(MONTH($A29)&amp;J$3,MONTH(1&amp;INDIRECT("'"&amp;LOOKUP(,-CODE($E$2:J$2),$E$2:J$2)&amp;"'!"&amp;"$C$1:$N$1"))&amp;INDIRECT("'"&amp;LOOKUP(,-CODE($E$2:J$2),$E$2:J$2)&amp;"'!"&amp;"$C$2:$N$2"),0)),"")</f>
        <v>0.34245137675185494</v>
      </c>
      <c r="K30" s="12">
        <f t="array" aca="1" ref="K30" ca="1">IFERROR(INDEX(INDIRECT("'"&amp;LOOKUP(,-CODE($E$2:K$2),$E$2:K$2)&amp;"'!"&amp;"$C$4:$N$33"),MATCH($D30,INDIRECT("'"&amp;LOOKUP(,-CODE($E$2:K$2),$E$2:K$2)&amp;"'!"&amp;"$B$4:$B$33"),0),MATCH(MONTH($A29)&amp;K$3,MONTH(1&amp;INDIRECT("'"&amp;LOOKUP(,-CODE($E$2:K$2),$E$2:K$2)&amp;"'!"&amp;"$C$1:$N$1"))&amp;INDIRECT("'"&amp;LOOKUP(,-CODE($E$2:K$2),$E$2:K$2)&amp;"'!"&amp;"$C$2:$N$2"),0)),"")</f>
        <v>606.5</v>
      </c>
      <c r="L30" s="12">
        <f t="array" aca="1" ref="L30" ca="1">IFERROR(INDEX(INDIRECT("'"&amp;LOOKUP(,-CODE($E$2:L$2),$E$2:L$2)&amp;"'!"&amp;"$C$4:$N$33"),MATCH($D30,INDIRECT("'"&amp;LOOKUP(,-CODE($E$2:L$2),$E$2:L$2)&amp;"'!"&amp;"$B$4:$B$33"),0),MATCH(MONTH($A29)&amp;L$3,MONTH(1&amp;INDIRECT("'"&amp;LOOKUP(,-CODE($E$2:L$2),$E$2:L$2)&amp;"'!"&amp;"$C$1:$N$1"))&amp;INDIRECT("'"&amp;LOOKUP(,-CODE($E$2:L$2),$E$2:L$2)&amp;"'!"&amp;"$C$2:$N$2"),0)),"")</f>
        <v>207.69676000000001</v>
      </c>
      <c r="M30" s="12">
        <f t="array" aca="1" ref="M30" ca="1">IFERROR(INDEX(INDIRECT("'"&amp;LOOKUP(,-CODE($E$2:M$2),$E$2:M$2)&amp;"'!"&amp;"$C$4:$N$33"),MATCH($D30,INDIRECT("'"&amp;LOOKUP(,-CODE($E$2:M$2),$E$2:M$2)&amp;"'!"&amp;"$B$4:$B$33"),0),MATCH(MONTH($A29)&amp;M$3,MONTH(1&amp;INDIRECT("'"&amp;LOOKUP(,-CODE($E$2:M$2),$E$2:M$2)&amp;"'!"&amp;"$C$1:$N$1"))&amp;INDIRECT("'"&amp;LOOKUP(,-CODE($E$2:M$2),$E$2:M$2)&amp;"'!"&amp;"$C$2:$N$2"),0)),"")</f>
        <v>0.34245137675185494</v>
      </c>
    </row>
    <row r="31" spans="1:16" x14ac:dyDescent="0.25">
      <c r="A31" s="3">
        <v>42401</v>
      </c>
      <c r="C31" s="8"/>
      <c r="D31" s="9" t="s">
        <v>7</v>
      </c>
      <c r="E31" s="12">
        <f t="array" aca="1" ref="E31" ca="1">IFERROR(INDEX(INDIRECT("'"&amp;LOOKUP(,-CODE($E$2:E$2),$E$2:E$2)&amp;"'!"&amp;"$C$4:$N$33"),MATCH($D31,INDIRECT("'"&amp;LOOKUP(,-CODE($E$2:E$2),$E$2:E$2)&amp;"'!"&amp;"$B$4:$B$33"),0),MATCH(MONTH($A30)&amp;E$3,MONTH(1&amp;INDIRECT("'"&amp;LOOKUP(,-CODE($E$2:E$2),$E$2:E$2)&amp;"'!"&amp;"$C$1:$N$1"))&amp;INDIRECT("'"&amp;LOOKUP(,-CODE($E$2:E$2),$E$2:E$2)&amp;"'!"&amp;"$C$2:$N$2"),0)),"")</f>
        <v>1213</v>
      </c>
      <c r="F31" s="12">
        <f t="array" aca="1" ref="F31" ca="1">IFERROR(INDEX(INDIRECT("'"&amp;LOOKUP(,-CODE($E$2:F$2),$E$2:F$2)&amp;"'!"&amp;"$C$4:$N$33"),MATCH($D31,INDIRECT("'"&amp;LOOKUP(,-CODE($E$2:F$2),$E$2:F$2)&amp;"'!"&amp;"$B$4:$B$33"),0),MATCH(MONTH($A30)&amp;F$3,MONTH(1&amp;INDIRECT("'"&amp;LOOKUP(,-CODE($E$2:F$2),$E$2:F$2)&amp;"'!"&amp;"$C$1:$N$1"))&amp;INDIRECT("'"&amp;LOOKUP(,-CODE($E$2:F$2),$E$2:F$2)&amp;"'!"&amp;"$C$2:$N$2"),0)),"")</f>
        <v>1421.0932</v>
      </c>
      <c r="G31" s="12">
        <f t="array" aca="1" ref="G31" ca="1">IFERROR(INDEX(INDIRECT("'"&amp;LOOKUP(,-CODE($E$2:G$2),$E$2:G$2)&amp;"'!"&amp;"$C$4:$N$33"),MATCH($D31,INDIRECT("'"&amp;LOOKUP(,-CODE($E$2:G$2),$E$2:G$2)&amp;"'!"&amp;"$B$4:$B$33"),0),MATCH(MONTH($A30)&amp;G$3,MONTH(1&amp;INDIRECT("'"&amp;LOOKUP(,-CODE($E$2:G$2),$E$2:G$2)&amp;"'!"&amp;"$C$1:$N$1"))&amp;INDIRECT("'"&amp;LOOKUP(,-CODE($E$2:G$2),$E$2:G$2)&amp;"'!"&amp;"$C$2:$N$2"),0)),"")</f>
        <v>1.1715525144270404</v>
      </c>
      <c r="H31" s="12">
        <f t="array" aca="1" ref="H31" ca="1">IFERROR(INDEX(INDIRECT("'"&amp;LOOKUP(,-CODE($E$2:H$2),$E$2:H$2)&amp;"'!"&amp;"$C$4:$N$33"),MATCH($D31,INDIRECT("'"&amp;LOOKUP(,-CODE($E$2:H$2),$E$2:H$2)&amp;"'!"&amp;"$B$4:$B$33"),0),MATCH(MONTH($A30)&amp;H$3,MONTH(1&amp;INDIRECT("'"&amp;LOOKUP(,-CODE($E$2:H$2),$E$2:H$2)&amp;"'!"&amp;"$C$1:$N$1"))&amp;INDIRECT("'"&amp;LOOKUP(,-CODE($E$2:H$2),$E$2:H$2)&amp;"'!"&amp;"$C$2:$N$2"),0)),"")</f>
        <v>1213</v>
      </c>
      <c r="I31" s="12">
        <f t="array" aca="1" ref="I31" ca="1">IFERROR(INDEX(INDIRECT("'"&amp;LOOKUP(,-CODE($E$2:I$2),$E$2:I$2)&amp;"'!"&amp;"$C$4:$N$33"),MATCH($D31,INDIRECT("'"&amp;LOOKUP(,-CODE($E$2:I$2),$E$2:I$2)&amp;"'!"&amp;"$B$4:$B$33"),0),MATCH(MONTH($A30)&amp;I$3,MONTH(1&amp;INDIRECT("'"&amp;LOOKUP(,-CODE($E$2:I$2),$E$2:I$2)&amp;"'!"&amp;"$C$1:$N$1"))&amp;INDIRECT("'"&amp;LOOKUP(,-CODE($E$2:I$2),$E$2:I$2)&amp;"'!"&amp;"$C$2:$N$2"),0)),"")</f>
        <v>1421.0932</v>
      </c>
      <c r="J31" s="12">
        <f t="array" aca="1" ref="J31" ca="1">IFERROR(INDEX(INDIRECT("'"&amp;LOOKUP(,-CODE($E$2:J$2),$E$2:J$2)&amp;"'!"&amp;"$C$4:$N$33"),MATCH($D31,INDIRECT("'"&amp;LOOKUP(,-CODE($E$2:J$2),$E$2:J$2)&amp;"'!"&amp;"$B$4:$B$33"),0),MATCH(MONTH($A30)&amp;J$3,MONTH(1&amp;INDIRECT("'"&amp;LOOKUP(,-CODE($E$2:J$2),$E$2:J$2)&amp;"'!"&amp;"$C$1:$N$1"))&amp;INDIRECT("'"&amp;LOOKUP(,-CODE($E$2:J$2),$E$2:J$2)&amp;"'!"&amp;"$C$2:$N$2"),0)),"")</f>
        <v>1.1715525144270404</v>
      </c>
      <c r="K31" s="12">
        <f t="array" aca="1" ref="K31" ca="1">IFERROR(INDEX(INDIRECT("'"&amp;LOOKUP(,-CODE($E$2:K$2),$E$2:K$2)&amp;"'!"&amp;"$C$4:$N$33"),MATCH($D31,INDIRECT("'"&amp;LOOKUP(,-CODE($E$2:K$2),$E$2:K$2)&amp;"'!"&amp;"$B$4:$B$33"),0),MATCH(MONTH($A30)&amp;K$3,MONTH(1&amp;INDIRECT("'"&amp;LOOKUP(,-CODE($E$2:K$2),$E$2:K$2)&amp;"'!"&amp;"$C$1:$N$1"))&amp;INDIRECT("'"&amp;LOOKUP(,-CODE($E$2:K$2),$E$2:K$2)&amp;"'!"&amp;"$C$2:$N$2"),0)),"")</f>
        <v>1213</v>
      </c>
      <c r="L31" s="12">
        <f t="array" aca="1" ref="L31" ca="1">IFERROR(INDEX(INDIRECT("'"&amp;LOOKUP(,-CODE($E$2:L$2),$E$2:L$2)&amp;"'!"&amp;"$C$4:$N$33"),MATCH($D31,INDIRECT("'"&amp;LOOKUP(,-CODE($E$2:L$2),$E$2:L$2)&amp;"'!"&amp;"$B$4:$B$33"),0),MATCH(MONTH($A30)&amp;L$3,MONTH(1&amp;INDIRECT("'"&amp;LOOKUP(,-CODE($E$2:L$2),$E$2:L$2)&amp;"'!"&amp;"$C$1:$N$1"))&amp;INDIRECT("'"&amp;LOOKUP(,-CODE($E$2:L$2),$E$2:L$2)&amp;"'!"&amp;"$C$2:$N$2"),0)),"")</f>
        <v>1421.0932</v>
      </c>
      <c r="M31" s="12">
        <f t="array" aca="1" ref="M31" ca="1">IFERROR(INDEX(INDIRECT("'"&amp;LOOKUP(,-CODE($E$2:M$2),$E$2:M$2)&amp;"'!"&amp;"$C$4:$N$33"),MATCH($D31,INDIRECT("'"&amp;LOOKUP(,-CODE($E$2:M$2),$E$2:M$2)&amp;"'!"&amp;"$B$4:$B$33"),0),MATCH(MONTH($A30)&amp;M$3,MONTH(1&amp;INDIRECT("'"&amp;LOOKUP(,-CODE($E$2:M$2),$E$2:M$2)&amp;"'!"&amp;"$C$1:$N$1"))&amp;INDIRECT("'"&amp;LOOKUP(,-CODE($E$2:M$2),$E$2:M$2)&amp;"'!"&amp;"$C$2:$N$2"),0)),"")</f>
        <v>1.1715525144270404</v>
      </c>
    </row>
    <row r="32" spans="1:16" x14ac:dyDescent="0.25">
      <c r="A32" s="3">
        <v>42401</v>
      </c>
      <c r="C32" s="8"/>
      <c r="D32" s="9" t="s">
        <v>8</v>
      </c>
      <c r="E32" s="12">
        <f t="array" aca="1" ref="E32" ca="1">IFERROR(INDEX(INDIRECT("'"&amp;LOOKUP(,-CODE($E$2:E$2),$E$2:E$2)&amp;"'!"&amp;"$C$4:$N$33"),MATCH($D32,INDIRECT("'"&amp;LOOKUP(,-CODE($E$2:E$2),$E$2:E$2)&amp;"'!"&amp;"$B$4:$B$33"),0),MATCH(MONTH($A31)&amp;E$3,MONTH(1&amp;INDIRECT("'"&amp;LOOKUP(,-CODE($E$2:E$2),$E$2:E$2)&amp;"'!"&amp;"$C$1:$N$1"))&amp;INDIRECT("'"&amp;LOOKUP(,-CODE($E$2:E$2),$E$2:E$2)&amp;"'!"&amp;"$C$2:$N$2"),0)),"")</f>
        <v>1000</v>
      </c>
      <c r="F32" s="12">
        <f t="array" aca="1" ref="F32" ca="1">IFERROR(INDEX(INDIRECT("'"&amp;LOOKUP(,-CODE($E$2:F$2),$E$2:F$2)&amp;"'!"&amp;"$C$4:$N$33"),MATCH($D32,INDIRECT("'"&amp;LOOKUP(,-CODE($E$2:F$2),$E$2:F$2)&amp;"'!"&amp;"$B$4:$B$33"),0),MATCH(MONTH($A31)&amp;F$3,MONTH(1&amp;INDIRECT("'"&amp;LOOKUP(,-CODE($E$2:F$2),$E$2:F$2)&amp;"'!"&amp;"$C$1:$N$1"))&amp;INDIRECT("'"&amp;LOOKUP(,-CODE($E$2:F$2),$E$2:F$2)&amp;"'!"&amp;"$C$2:$N$2"),0)),"")</f>
        <v>302.9606</v>
      </c>
      <c r="G32" s="12">
        <f t="array" aca="1" ref="G32" ca="1">IFERROR(INDEX(INDIRECT("'"&amp;LOOKUP(,-CODE($E$2:G$2),$E$2:G$2)&amp;"'!"&amp;"$C$4:$N$33"),MATCH($D32,INDIRECT("'"&amp;LOOKUP(,-CODE($E$2:G$2),$E$2:G$2)&amp;"'!"&amp;"$B$4:$B$33"),0),MATCH(MONTH($A31)&amp;G$3,MONTH(1&amp;INDIRECT("'"&amp;LOOKUP(,-CODE($E$2:G$2),$E$2:G$2)&amp;"'!"&amp;"$C$1:$N$1"))&amp;INDIRECT("'"&amp;LOOKUP(,-CODE($E$2:G$2),$E$2:G$2)&amp;"'!"&amp;"$C$2:$N$2"),0)),"")</f>
        <v>0.30296060000000002</v>
      </c>
      <c r="H32" s="12">
        <f t="array" aca="1" ref="H32" ca="1">IFERROR(INDEX(INDIRECT("'"&amp;LOOKUP(,-CODE($E$2:H$2),$E$2:H$2)&amp;"'!"&amp;"$C$4:$N$33"),MATCH($D32,INDIRECT("'"&amp;LOOKUP(,-CODE($E$2:H$2),$E$2:H$2)&amp;"'!"&amp;"$B$4:$B$33"),0),MATCH(MONTH($A31)&amp;H$3,MONTH(1&amp;INDIRECT("'"&amp;LOOKUP(,-CODE($E$2:H$2),$E$2:H$2)&amp;"'!"&amp;"$C$1:$N$1"))&amp;INDIRECT("'"&amp;LOOKUP(,-CODE($E$2:H$2),$E$2:H$2)&amp;"'!"&amp;"$C$2:$N$2"),0)),"")</f>
        <v>1000</v>
      </c>
      <c r="I32" s="12">
        <f t="array" aca="1" ref="I32" ca="1">IFERROR(INDEX(INDIRECT("'"&amp;LOOKUP(,-CODE($E$2:I$2),$E$2:I$2)&amp;"'!"&amp;"$C$4:$N$33"),MATCH($D32,INDIRECT("'"&amp;LOOKUP(,-CODE($E$2:I$2),$E$2:I$2)&amp;"'!"&amp;"$B$4:$B$33"),0),MATCH(MONTH($A31)&amp;I$3,MONTH(1&amp;INDIRECT("'"&amp;LOOKUP(,-CODE($E$2:I$2),$E$2:I$2)&amp;"'!"&amp;"$C$1:$N$1"))&amp;INDIRECT("'"&amp;LOOKUP(,-CODE($E$2:I$2),$E$2:I$2)&amp;"'!"&amp;"$C$2:$N$2"),0)),"")</f>
        <v>302.9606</v>
      </c>
      <c r="J32" s="12">
        <f t="array" aca="1" ref="J32" ca="1">IFERROR(INDEX(INDIRECT("'"&amp;LOOKUP(,-CODE($E$2:J$2),$E$2:J$2)&amp;"'!"&amp;"$C$4:$N$33"),MATCH($D32,INDIRECT("'"&amp;LOOKUP(,-CODE($E$2:J$2),$E$2:J$2)&amp;"'!"&amp;"$B$4:$B$33"),0),MATCH(MONTH($A31)&amp;J$3,MONTH(1&amp;INDIRECT("'"&amp;LOOKUP(,-CODE($E$2:J$2),$E$2:J$2)&amp;"'!"&amp;"$C$1:$N$1"))&amp;INDIRECT("'"&amp;LOOKUP(,-CODE($E$2:J$2),$E$2:J$2)&amp;"'!"&amp;"$C$2:$N$2"),0)),"")</f>
        <v>0.30296060000000002</v>
      </c>
      <c r="K32" s="12">
        <f t="array" aca="1" ref="K32" ca="1">IFERROR(INDEX(INDIRECT("'"&amp;LOOKUP(,-CODE($E$2:K$2),$E$2:K$2)&amp;"'!"&amp;"$C$4:$N$33"),MATCH($D32,INDIRECT("'"&amp;LOOKUP(,-CODE($E$2:K$2),$E$2:K$2)&amp;"'!"&amp;"$B$4:$B$33"),0),MATCH(MONTH($A31)&amp;K$3,MONTH(1&amp;INDIRECT("'"&amp;LOOKUP(,-CODE($E$2:K$2),$E$2:K$2)&amp;"'!"&amp;"$C$1:$N$1"))&amp;INDIRECT("'"&amp;LOOKUP(,-CODE($E$2:K$2),$E$2:K$2)&amp;"'!"&amp;"$C$2:$N$2"),0)),"")</f>
        <v>1000</v>
      </c>
      <c r="L32" s="12">
        <f t="array" aca="1" ref="L32" ca="1">IFERROR(INDEX(INDIRECT("'"&amp;LOOKUP(,-CODE($E$2:L$2),$E$2:L$2)&amp;"'!"&amp;"$C$4:$N$33"),MATCH($D32,INDIRECT("'"&amp;LOOKUP(,-CODE($E$2:L$2),$E$2:L$2)&amp;"'!"&amp;"$B$4:$B$33"),0),MATCH(MONTH($A31)&amp;L$3,MONTH(1&amp;INDIRECT("'"&amp;LOOKUP(,-CODE($E$2:L$2),$E$2:L$2)&amp;"'!"&amp;"$C$1:$N$1"))&amp;INDIRECT("'"&amp;LOOKUP(,-CODE($E$2:L$2),$E$2:L$2)&amp;"'!"&amp;"$C$2:$N$2"),0)),"")</f>
        <v>302.9606</v>
      </c>
      <c r="M32" s="12">
        <f t="array" aca="1" ref="M32" ca="1">IFERROR(INDEX(INDIRECT("'"&amp;LOOKUP(,-CODE($E$2:M$2),$E$2:M$2)&amp;"'!"&amp;"$C$4:$N$33"),MATCH($D32,INDIRECT("'"&amp;LOOKUP(,-CODE($E$2:M$2),$E$2:M$2)&amp;"'!"&amp;"$B$4:$B$33"),0),MATCH(MONTH($A31)&amp;M$3,MONTH(1&amp;INDIRECT("'"&amp;LOOKUP(,-CODE($E$2:M$2),$E$2:M$2)&amp;"'!"&amp;"$C$1:$N$1"))&amp;INDIRECT("'"&amp;LOOKUP(,-CODE($E$2:M$2),$E$2:M$2)&amp;"'!"&amp;"$C$2:$N$2"),0)),"")</f>
        <v>0.30296060000000002</v>
      </c>
    </row>
    <row r="33" spans="1:13" x14ac:dyDescent="0.25">
      <c r="A33" s="3">
        <v>42401</v>
      </c>
      <c r="C33" s="10" t="s">
        <v>16</v>
      </c>
      <c r="D33" s="4" t="s">
        <v>17</v>
      </c>
      <c r="E33" s="12">
        <f t="array" aca="1" ref="E33" ca="1">IFERROR(INDEX(INDIRECT("'"&amp;LOOKUP(,-CODE($E$2:E$2),$E$2:E$2)&amp;"'!"&amp;"$C$4:$N$33"),MATCH($D33,INDIRECT("'"&amp;LOOKUP(,-CODE($E$2:E$2),$E$2:E$2)&amp;"'!"&amp;"$B$4:$B$33"),0),MATCH(MONTH($A32)&amp;E$3,MONTH(1&amp;INDIRECT("'"&amp;LOOKUP(,-CODE($E$2:E$2),$E$2:E$2)&amp;"'!"&amp;"$C$1:$N$1"))&amp;INDIRECT("'"&amp;LOOKUP(,-CODE($E$2:E$2),$E$2:E$2)&amp;"'!"&amp;"$C$2:$N$2"),0)),"")</f>
        <v>4335</v>
      </c>
      <c r="F33" s="12">
        <f t="array" aca="1" ref="F33" ca="1">IFERROR(INDEX(INDIRECT("'"&amp;LOOKUP(,-CODE($E$2:F$2),$E$2:F$2)&amp;"'!"&amp;"$C$4:$N$33"),MATCH($D33,INDIRECT("'"&amp;LOOKUP(,-CODE($E$2:F$2),$E$2:F$2)&amp;"'!"&amp;"$B$4:$B$33"),0),MATCH(MONTH($A32)&amp;F$3,MONTH(1&amp;INDIRECT("'"&amp;LOOKUP(,-CODE($E$2:F$2),$E$2:F$2)&amp;"'!"&amp;"$C$1:$N$1"))&amp;INDIRECT("'"&amp;LOOKUP(,-CODE($E$2:F$2),$E$2:F$2)&amp;"'!"&amp;"$C$2:$N$2"),0)),"")</f>
        <v>3330.9884900000002</v>
      </c>
      <c r="G33" s="12">
        <f t="array" aca="1" ref="G33" ca="1">IFERROR(INDEX(INDIRECT("'"&amp;LOOKUP(,-CODE($E$2:G$2),$E$2:G$2)&amp;"'!"&amp;"$C$4:$N$33"),MATCH($D33,INDIRECT("'"&amp;LOOKUP(,-CODE($E$2:G$2),$E$2:G$2)&amp;"'!"&amp;"$B$4:$B$33"),0),MATCH(MONTH($A32)&amp;G$3,MONTH(1&amp;INDIRECT("'"&amp;LOOKUP(,-CODE($E$2:G$2),$E$2:G$2)&amp;"'!"&amp;"$C$1:$N$1"))&amp;INDIRECT("'"&amp;LOOKUP(,-CODE($E$2:G$2),$E$2:G$2)&amp;"'!"&amp;"$C$2:$N$2"),0)),"")</f>
        <v>0.76839411534025381</v>
      </c>
      <c r="H33" s="12">
        <f t="array" aca="1" ref="H33" ca="1">IFERROR(INDEX(INDIRECT("'"&amp;LOOKUP(,-CODE($E$2:H$2),$E$2:H$2)&amp;"'!"&amp;"$C$4:$N$33"),MATCH($D33,INDIRECT("'"&amp;LOOKUP(,-CODE($E$2:H$2),$E$2:H$2)&amp;"'!"&amp;"$B$4:$B$33"),0),MATCH(MONTH($A32)&amp;H$3,MONTH(1&amp;INDIRECT("'"&amp;LOOKUP(,-CODE($E$2:H$2),$E$2:H$2)&amp;"'!"&amp;"$C$1:$N$1"))&amp;INDIRECT("'"&amp;LOOKUP(,-CODE($E$2:H$2),$E$2:H$2)&amp;"'!"&amp;"$C$2:$N$2"),0)),"")</f>
        <v>4335</v>
      </c>
      <c r="I33" s="12">
        <f t="array" aca="1" ref="I33" ca="1">IFERROR(INDEX(INDIRECT("'"&amp;LOOKUP(,-CODE($E$2:I$2),$E$2:I$2)&amp;"'!"&amp;"$C$4:$N$33"),MATCH($D33,INDIRECT("'"&amp;LOOKUP(,-CODE($E$2:I$2),$E$2:I$2)&amp;"'!"&amp;"$B$4:$B$33"),0),MATCH(MONTH($A32)&amp;I$3,MONTH(1&amp;INDIRECT("'"&amp;LOOKUP(,-CODE($E$2:I$2),$E$2:I$2)&amp;"'!"&amp;"$C$1:$N$1"))&amp;INDIRECT("'"&amp;LOOKUP(,-CODE($E$2:I$2),$E$2:I$2)&amp;"'!"&amp;"$C$2:$N$2"),0)),"")</f>
        <v>3330.9884900000002</v>
      </c>
      <c r="J33" s="12">
        <f t="array" aca="1" ref="J33" ca="1">IFERROR(INDEX(INDIRECT("'"&amp;LOOKUP(,-CODE($E$2:J$2),$E$2:J$2)&amp;"'!"&amp;"$C$4:$N$33"),MATCH($D33,INDIRECT("'"&amp;LOOKUP(,-CODE($E$2:J$2),$E$2:J$2)&amp;"'!"&amp;"$B$4:$B$33"),0),MATCH(MONTH($A32)&amp;J$3,MONTH(1&amp;INDIRECT("'"&amp;LOOKUP(,-CODE($E$2:J$2),$E$2:J$2)&amp;"'!"&amp;"$C$1:$N$1"))&amp;INDIRECT("'"&amp;LOOKUP(,-CODE($E$2:J$2),$E$2:J$2)&amp;"'!"&amp;"$C$2:$N$2"),0)),"")</f>
        <v>0.76839411534025381</v>
      </c>
      <c r="K33" s="12">
        <f t="array" aca="1" ref="K33" ca="1">IFERROR(INDEX(INDIRECT("'"&amp;LOOKUP(,-CODE($E$2:K$2),$E$2:K$2)&amp;"'!"&amp;"$C$4:$N$33"),MATCH($D33,INDIRECT("'"&amp;LOOKUP(,-CODE($E$2:K$2),$E$2:K$2)&amp;"'!"&amp;"$B$4:$B$33"),0),MATCH(MONTH($A32)&amp;K$3,MONTH(1&amp;INDIRECT("'"&amp;LOOKUP(,-CODE($E$2:K$2),$E$2:K$2)&amp;"'!"&amp;"$C$1:$N$1"))&amp;INDIRECT("'"&amp;LOOKUP(,-CODE($E$2:K$2),$E$2:K$2)&amp;"'!"&amp;"$C$2:$N$2"),0)),"")</f>
        <v>4335</v>
      </c>
      <c r="L33" s="12">
        <f t="array" aca="1" ref="L33" ca="1">IFERROR(INDEX(INDIRECT("'"&amp;LOOKUP(,-CODE($E$2:L$2),$E$2:L$2)&amp;"'!"&amp;"$C$4:$N$33"),MATCH($D33,INDIRECT("'"&amp;LOOKUP(,-CODE($E$2:L$2),$E$2:L$2)&amp;"'!"&amp;"$B$4:$B$33"),0),MATCH(MONTH($A32)&amp;L$3,MONTH(1&amp;INDIRECT("'"&amp;LOOKUP(,-CODE($E$2:L$2),$E$2:L$2)&amp;"'!"&amp;"$C$1:$N$1"))&amp;INDIRECT("'"&amp;LOOKUP(,-CODE($E$2:L$2),$E$2:L$2)&amp;"'!"&amp;"$C$2:$N$2"),0)),"")</f>
        <v>3330.9884900000002</v>
      </c>
      <c r="M33" s="12">
        <f t="array" aca="1" ref="M33" ca="1">IFERROR(INDEX(INDIRECT("'"&amp;LOOKUP(,-CODE($E$2:M$2),$E$2:M$2)&amp;"'!"&amp;"$C$4:$N$33"),MATCH($D33,INDIRECT("'"&amp;LOOKUP(,-CODE($E$2:M$2),$E$2:M$2)&amp;"'!"&amp;"$B$4:$B$33"),0),MATCH(MONTH($A32)&amp;M$3,MONTH(1&amp;INDIRECT("'"&amp;LOOKUP(,-CODE($E$2:M$2),$E$2:M$2)&amp;"'!"&amp;"$C$1:$N$1"))&amp;INDIRECT("'"&amp;LOOKUP(,-CODE($E$2:M$2),$E$2:M$2)&amp;"'!"&amp;"$C$2:$N$2"),0)),"")</f>
        <v>0.76839411534025381</v>
      </c>
    </row>
    <row r="34" spans="1:13" x14ac:dyDescent="0.25">
      <c r="E34" s="12" t="str">
        <f t="array" aca="1" ref="E34" ca="1">IFERROR(INDEX(INDIRECT("'"&amp;LOOKUP(,-CODE($E$2:E$2),$E$2:E$2)&amp;"'!"&amp;"$C$4:$N$33"),MATCH($D34,INDIRECT("'"&amp;LOOKUP(,-CODE($E$2:E$2),$E$2:E$2)&amp;"'!"&amp;"$B$4:$B$33"),0),MATCH(MONTH($A33)&amp;E$3,MONTH(1&amp;INDIRECT("'"&amp;LOOKUP(,-CODE($E$2:E$2),$E$2:E$2)&amp;"'!"&amp;"$C$1:$N$1"))&amp;INDIRECT("'"&amp;LOOKUP(,-CODE($E$2:E$2),$E$2:E$2)&amp;"'!"&amp;"$C$2:$N$2"),0)),"")</f>
        <v/>
      </c>
      <c r="F34" s="12" t="str">
        <f t="array" aca="1" ref="F34" ca="1">IFERROR(INDEX(INDIRECT("'"&amp;LOOKUP(,-CODE($E$2:F$2),$E$2:F$2)&amp;"'!"&amp;"$C$4:$N$33"),MATCH($D34,INDIRECT("'"&amp;LOOKUP(,-CODE($E$2:F$2),$E$2:F$2)&amp;"'!"&amp;"$B$4:$B$33"),0),MATCH(MONTH($A33)&amp;F$3,MONTH(1&amp;INDIRECT("'"&amp;LOOKUP(,-CODE($E$2:F$2),$E$2:F$2)&amp;"'!"&amp;"$C$1:$N$1"))&amp;INDIRECT("'"&amp;LOOKUP(,-CODE($E$2:F$2),$E$2:F$2)&amp;"'!"&amp;"$C$2:$N$2"),0)),"")</f>
        <v/>
      </c>
      <c r="G34" s="12" t="str">
        <f t="array" aca="1" ref="G34" ca="1">IFERROR(INDEX(INDIRECT("'"&amp;LOOKUP(,-CODE($E$2:G$2),$E$2:G$2)&amp;"'!"&amp;"$C$4:$N$33"),MATCH($D34,INDIRECT("'"&amp;LOOKUP(,-CODE($E$2:G$2),$E$2:G$2)&amp;"'!"&amp;"$B$4:$B$33"),0),MATCH(MONTH($A33)&amp;G$3,MONTH(1&amp;INDIRECT("'"&amp;LOOKUP(,-CODE($E$2:G$2),$E$2:G$2)&amp;"'!"&amp;"$C$1:$N$1"))&amp;INDIRECT("'"&amp;LOOKUP(,-CODE($E$2:G$2),$E$2:G$2)&amp;"'!"&amp;"$C$2:$N$2"),0)),"")</f>
        <v/>
      </c>
      <c r="H34" s="12" t="str">
        <f t="array" aca="1" ref="H34" ca="1">IFERROR(INDEX(INDIRECT("'"&amp;LOOKUP(,-CODE($E$2:H$2),$E$2:H$2)&amp;"'!"&amp;"$C$4:$N$33"),MATCH($D34,INDIRECT("'"&amp;LOOKUP(,-CODE($E$2:H$2),$E$2:H$2)&amp;"'!"&amp;"$B$4:$B$33"),0),MATCH(MONTH($A33)&amp;H$3,MONTH(1&amp;INDIRECT("'"&amp;LOOKUP(,-CODE($E$2:H$2),$E$2:H$2)&amp;"'!"&amp;"$C$1:$N$1"))&amp;INDIRECT("'"&amp;LOOKUP(,-CODE($E$2:H$2),$E$2:H$2)&amp;"'!"&amp;"$C$2:$N$2"),0)),"")</f>
        <v/>
      </c>
      <c r="I34" s="12" t="str">
        <f t="array" aca="1" ref="I34" ca="1">IFERROR(INDEX(INDIRECT("'"&amp;LOOKUP(,-CODE($E$2:I$2),$E$2:I$2)&amp;"'!"&amp;"$C$4:$N$33"),MATCH($D34,INDIRECT("'"&amp;LOOKUP(,-CODE($E$2:I$2),$E$2:I$2)&amp;"'!"&amp;"$B$4:$B$33"),0),MATCH(MONTH($A33)&amp;I$3,MONTH(1&amp;INDIRECT("'"&amp;LOOKUP(,-CODE($E$2:I$2),$E$2:I$2)&amp;"'!"&amp;"$C$1:$N$1"))&amp;INDIRECT("'"&amp;LOOKUP(,-CODE($E$2:I$2),$E$2:I$2)&amp;"'!"&amp;"$C$2:$N$2"),0)),"")</f>
        <v/>
      </c>
      <c r="J34" s="12" t="str">
        <f t="array" aca="1" ref="J34" ca="1">IFERROR(INDEX(INDIRECT("'"&amp;LOOKUP(,-CODE($E$2:J$2),$E$2:J$2)&amp;"'!"&amp;"$C$4:$N$33"),MATCH($D34,INDIRECT("'"&amp;LOOKUP(,-CODE($E$2:J$2),$E$2:J$2)&amp;"'!"&amp;"$B$4:$B$33"),0),MATCH(MONTH($A33)&amp;J$3,MONTH(1&amp;INDIRECT("'"&amp;LOOKUP(,-CODE($E$2:J$2),$E$2:J$2)&amp;"'!"&amp;"$C$1:$N$1"))&amp;INDIRECT("'"&amp;LOOKUP(,-CODE($E$2:J$2),$E$2:J$2)&amp;"'!"&amp;"$C$2:$N$2"),0)),"")</f>
        <v/>
      </c>
      <c r="K34" s="12" t="str">
        <f t="array" aca="1" ref="K34" ca="1">IFERROR(INDEX(INDIRECT("'"&amp;LOOKUP(,-CODE($E$2:K$2),$E$2:K$2)&amp;"'!"&amp;"$C$4:$N$33"),MATCH($D34,INDIRECT("'"&amp;LOOKUP(,-CODE($E$2:K$2),$E$2:K$2)&amp;"'!"&amp;"$B$4:$B$33"),0),MATCH(MONTH($A33)&amp;K$3,MONTH(1&amp;INDIRECT("'"&amp;LOOKUP(,-CODE($E$2:K$2),$E$2:K$2)&amp;"'!"&amp;"$C$1:$N$1"))&amp;INDIRECT("'"&amp;LOOKUP(,-CODE($E$2:K$2),$E$2:K$2)&amp;"'!"&amp;"$C$2:$N$2"),0)),"")</f>
        <v/>
      </c>
      <c r="L34" s="12" t="str">
        <f t="array" aca="1" ref="L34" ca="1">IFERROR(INDEX(INDIRECT("'"&amp;LOOKUP(,-CODE($E$2:L$2),$E$2:L$2)&amp;"'!"&amp;"$C$4:$N$33"),MATCH($D34,INDIRECT("'"&amp;LOOKUP(,-CODE($E$2:L$2),$E$2:L$2)&amp;"'!"&amp;"$B$4:$B$33"),0),MATCH(MONTH($A33)&amp;L$3,MONTH(1&amp;INDIRECT("'"&amp;LOOKUP(,-CODE($E$2:L$2),$E$2:L$2)&amp;"'!"&amp;"$C$1:$N$1"))&amp;INDIRECT("'"&amp;LOOKUP(,-CODE($E$2:L$2),$E$2:L$2)&amp;"'!"&amp;"$C$2:$N$2"),0)),"")</f>
        <v/>
      </c>
      <c r="M34" s="12" t="str">
        <f t="array" aca="1" ref="M34" ca="1">IFERROR(INDEX(INDIRECT("'"&amp;LOOKUP(,-CODE($E$2:M$2),$E$2:M$2)&amp;"'!"&amp;"$C$4:$N$33"),MATCH($D34,INDIRECT("'"&amp;LOOKUP(,-CODE($E$2:M$2),$E$2:M$2)&amp;"'!"&amp;"$B$4:$B$33"),0),MATCH(MONTH($A33)&amp;M$3,MONTH(1&amp;INDIRECT("'"&amp;LOOKUP(,-CODE($E$2:M$2),$E$2:M$2)&amp;"'!"&amp;"$C$1:$N$1"))&amp;INDIRECT("'"&amp;LOOKUP(,-CODE($E$2:M$2),$E$2:M$2)&amp;"'!"&amp;"$C$2:$N$2"),0)),"")</f>
        <v/>
      </c>
    </row>
    <row r="35" spans="1:13" x14ac:dyDescent="0.25">
      <c r="A35" s="3">
        <v>42430</v>
      </c>
      <c r="C35" s="4">
        <v>4601</v>
      </c>
      <c r="D35" s="5" t="s">
        <v>3</v>
      </c>
      <c r="E35" s="12" t="str">
        <f t="array" aca="1" ref="E35" ca="1">IFERROR(INDEX(INDIRECT("'"&amp;LOOKUP(,-CODE($E$2:E$2),$E$2:E$2)&amp;"'!"&amp;"$C$4:$N$33"),MATCH($D35,INDIRECT("'"&amp;LOOKUP(,-CODE($E$2:E$2),$E$2:E$2)&amp;"'!"&amp;"$B$4:$B$33"),0),MATCH(MONTH($A34)&amp;E$3,MONTH(1&amp;INDIRECT("'"&amp;LOOKUP(,-CODE($E$2:E$2),$E$2:E$2)&amp;"'!"&amp;"$C$1:$N$1"))&amp;INDIRECT("'"&amp;LOOKUP(,-CODE($E$2:E$2),$E$2:E$2)&amp;"'!"&amp;"$C$2:$N$2"),0)),"")</f>
        <v/>
      </c>
      <c r="F35" s="12" t="str">
        <f t="array" aca="1" ref="F35" ca="1">IFERROR(INDEX(INDIRECT("'"&amp;LOOKUP(,-CODE($E$2:F$2),$E$2:F$2)&amp;"'!"&amp;"$C$4:$N$33"),MATCH($D35,INDIRECT("'"&amp;LOOKUP(,-CODE($E$2:F$2),$E$2:F$2)&amp;"'!"&amp;"$B$4:$B$33"),0),MATCH(MONTH($A34)&amp;F$3,MONTH(1&amp;INDIRECT("'"&amp;LOOKUP(,-CODE($E$2:F$2),$E$2:F$2)&amp;"'!"&amp;"$C$1:$N$1"))&amp;INDIRECT("'"&amp;LOOKUP(,-CODE($E$2:F$2),$E$2:F$2)&amp;"'!"&amp;"$C$2:$N$2"),0)),"")</f>
        <v/>
      </c>
      <c r="G35" s="12" t="str">
        <f t="array" aca="1" ref="G35" ca="1">IFERROR(INDEX(INDIRECT("'"&amp;LOOKUP(,-CODE($E$2:G$2),$E$2:G$2)&amp;"'!"&amp;"$C$4:$N$33"),MATCH($D35,INDIRECT("'"&amp;LOOKUP(,-CODE($E$2:G$2),$E$2:G$2)&amp;"'!"&amp;"$B$4:$B$33"),0),MATCH(MONTH($A34)&amp;G$3,MONTH(1&amp;INDIRECT("'"&amp;LOOKUP(,-CODE($E$2:G$2),$E$2:G$2)&amp;"'!"&amp;"$C$1:$N$1"))&amp;INDIRECT("'"&amp;LOOKUP(,-CODE($E$2:G$2),$E$2:G$2)&amp;"'!"&amp;"$C$2:$N$2"),0)),"")</f>
        <v/>
      </c>
      <c r="H35" s="12" t="str">
        <f t="array" aca="1" ref="H35" ca="1">IFERROR(INDEX(INDIRECT("'"&amp;LOOKUP(,-CODE($E$2:H$2),$E$2:H$2)&amp;"'!"&amp;"$C$4:$N$33"),MATCH($D35,INDIRECT("'"&amp;LOOKUP(,-CODE($E$2:H$2),$E$2:H$2)&amp;"'!"&amp;"$B$4:$B$33"),0),MATCH(MONTH($A34)&amp;H$3,MONTH(1&amp;INDIRECT("'"&amp;LOOKUP(,-CODE($E$2:H$2),$E$2:H$2)&amp;"'!"&amp;"$C$1:$N$1"))&amp;INDIRECT("'"&amp;LOOKUP(,-CODE($E$2:H$2),$E$2:H$2)&amp;"'!"&amp;"$C$2:$N$2"),0)),"")</f>
        <v/>
      </c>
      <c r="I35" s="12" t="str">
        <f t="array" aca="1" ref="I35" ca="1">IFERROR(INDEX(INDIRECT("'"&amp;LOOKUP(,-CODE($E$2:I$2),$E$2:I$2)&amp;"'!"&amp;"$C$4:$N$33"),MATCH($D35,INDIRECT("'"&amp;LOOKUP(,-CODE($E$2:I$2),$E$2:I$2)&amp;"'!"&amp;"$B$4:$B$33"),0),MATCH(MONTH($A34)&amp;I$3,MONTH(1&amp;INDIRECT("'"&amp;LOOKUP(,-CODE($E$2:I$2),$E$2:I$2)&amp;"'!"&amp;"$C$1:$N$1"))&amp;INDIRECT("'"&amp;LOOKUP(,-CODE($E$2:I$2),$E$2:I$2)&amp;"'!"&amp;"$C$2:$N$2"),0)),"")</f>
        <v/>
      </c>
      <c r="J35" s="12" t="str">
        <f t="array" aca="1" ref="J35" ca="1">IFERROR(INDEX(INDIRECT("'"&amp;LOOKUP(,-CODE($E$2:J$2),$E$2:J$2)&amp;"'!"&amp;"$C$4:$N$33"),MATCH($D35,INDIRECT("'"&amp;LOOKUP(,-CODE($E$2:J$2),$E$2:J$2)&amp;"'!"&amp;"$B$4:$B$33"),0),MATCH(MONTH($A34)&amp;J$3,MONTH(1&amp;INDIRECT("'"&amp;LOOKUP(,-CODE($E$2:J$2),$E$2:J$2)&amp;"'!"&amp;"$C$1:$N$1"))&amp;INDIRECT("'"&amp;LOOKUP(,-CODE($E$2:J$2),$E$2:J$2)&amp;"'!"&amp;"$C$2:$N$2"),0)),"")</f>
        <v/>
      </c>
      <c r="K35" s="12" t="str">
        <f t="array" aca="1" ref="K35" ca="1">IFERROR(INDEX(INDIRECT("'"&amp;LOOKUP(,-CODE($E$2:K$2),$E$2:K$2)&amp;"'!"&amp;"$C$4:$N$33"),MATCH($D35,INDIRECT("'"&amp;LOOKUP(,-CODE($E$2:K$2),$E$2:K$2)&amp;"'!"&amp;"$B$4:$B$33"),0),MATCH(MONTH($A34)&amp;K$3,MONTH(1&amp;INDIRECT("'"&amp;LOOKUP(,-CODE($E$2:K$2),$E$2:K$2)&amp;"'!"&amp;"$C$1:$N$1"))&amp;INDIRECT("'"&amp;LOOKUP(,-CODE($E$2:K$2),$E$2:K$2)&amp;"'!"&amp;"$C$2:$N$2"),0)),"")</f>
        <v/>
      </c>
      <c r="L35" s="12" t="str">
        <f t="array" aca="1" ref="L35" ca="1">IFERROR(INDEX(INDIRECT("'"&amp;LOOKUP(,-CODE($E$2:L$2),$E$2:L$2)&amp;"'!"&amp;"$C$4:$N$33"),MATCH($D35,INDIRECT("'"&amp;LOOKUP(,-CODE($E$2:L$2),$E$2:L$2)&amp;"'!"&amp;"$B$4:$B$33"),0),MATCH(MONTH($A34)&amp;L$3,MONTH(1&amp;INDIRECT("'"&amp;LOOKUP(,-CODE($E$2:L$2),$E$2:L$2)&amp;"'!"&amp;"$C$1:$N$1"))&amp;INDIRECT("'"&amp;LOOKUP(,-CODE($E$2:L$2),$E$2:L$2)&amp;"'!"&amp;"$C$2:$N$2"),0)),"")</f>
        <v/>
      </c>
      <c r="M35" s="12" t="str">
        <f t="array" aca="1" ref="M35" ca="1">IFERROR(INDEX(INDIRECT("'"&amp;LOOKUP(,-CODE($E$2:M$2),$E$2:M$2)&amp;"'!"&amp;"$C$4:$N$33"),MATCH($D35,INDIRECT("'"&amp;LOOKUP(,-CODE($E$2:M$2),$E$2:M$2)&amp;"'!"&amp;"$B$4:$B$33"),0),MATCH(MONTH($A34)&amp;M$3,MONTH(1&amp;INDIRECT("'"&amp;LOOKUP(,-CODE($E$2:M$2),$E$2:M$2)&amp;"'!"&amp;"$C$1:$N$1"))&amp;INDIRECT("'"&amp;LOOKUP(,-CODE($E$2:M$2),$E$2:M$2)&amp;"'!"&amp;"$C$2:$N$2"),0)),"")</f>
        <v/>
      </c>
    </row>
    <row r="36" spans="1:13" x14ac:dyDescent="0.25">
      <c r="A36" s="3">
        <v>42430</v>
      </c>
      <c r="C36" s="6"/>
      <c r="D36" s="7" t="s">
        <v>4</v>
      </c>
      <c r="E36" s="12">
        <f t="array" aca="1" ref="E36" ca="1">IFERROR(INDEX(INDIRECT("'"&amp;LOOKUP(,-CODE($E$2:E$2),$E$2:E$2)&amp;"'!"&amp;"$C$4:$N$33"),MATCH($D36,INDIRECT("'"&amp;LOOKUP(,-CODE($E$2:E$2),$E$2:E$2)&amp;"'!"&amp;"$B$4:$B$33"),0),MATCH(MONTH($A35)&amp;E$3,MONTH(1&amp;INDIRECT("'"&amp;LOOKUP(,-CODE($E$2:E$2),$E$2:E$2)&amp;"'!"&amp;"$C$1:$N$1"))&amp;INDIRECT("'"&amp;LOOKUP(,-CODE($E$2:E$2),$E$2:E$2)&amp;"'!"&amp;"$C$2:$N$2"),0)),"")</f>
        <v>2939.5</v>
      </c>
      <c r="F36" s="12">
        <f t="array" aca="1" ref="F36" ca="1">IFERROR(INDEX(INDIRECT("'"&amp;LOOKUP(,-CODE($E$2:F$2),$E$2:F$2)&amp;"'!"&amp;"$C$4:$N$33"),MATCH($D36,INDIRECT("'"&amp;LOOKUP(,-CODE($E$2:F$2),$E$2:F$2)&amp;"'!"&amp;"$B$4:$B$33"),0),MATCH(MONTH($A35)&amp;F$3,MONTH(1&amp;INDIRECT("'"&amp;LOOKUP(,-CODE($E$2:F$2),$E$2:F$2)&amp;"'!"&amp;"$C$1:$N$1"))&amp;INDIRECT("'"&amp;LOOKUP(,-CODE($E$2:F$2),$E$2:F$2)&amp;"'!"&amp;"$C$2:$N$2"),0)),"")</f>
        <v>2312.4680800000001</v>
      </c>
      <c r="G36" s="12">
        <f t="array" aca="1" ref="G36" ca="1">IFERROR(INDEX(INDIRECT("'"&amp;LOOKUP(,-CODE($E$2:G$2),$E$2:G$2)&amp;"'!"&amp;"$C$4:$N$33"),MATCH($D36,INDIRECT("'"&amp;LOOKUP(,-CODE($E$2:G$2),$E$2:G$2)&amp;"'!"&amp;"$B$4:$B$33"),0),MATCH(MONTH($A35)&amp;G$3,MONTH(1&amp;INDIRECT("'"&amp;LOOKUP(,-CODE($E$2:G$2),$E$2:G$2)&amp;"'!"&amp;"$C$1:$N$1"))&amp;INDIRECT("'"&amp;LOOKUP(,-CODE($E$2:G$2),$E$2:G$2)&amp;"'!"&amp;"$C$2:$N$2"),0)),"")</f>
        <v>0.78668755910869204</v>
      </c>
      <c r="H36" s="12">
        <f t="array" aca="1" ref="H36" ca="1">IFERROR(INDEX(INDIRECT("'"&amp;LOOKUP(,-CODE($E$2:H$2),$E$2:H$2)&amp;"'!"&amp;"$C$4:$N$33"),MATCH($D36,INDIRECT("'"&amp;LOOKUP(,-CODE($E$2:H$2),$E$2:H$2)&amp;"'!"&amp;"$B$4:$B$33"),0),MATCH(MONTH($A35)&amp;H$3,MONTH(1&amp;INDIRECT("'"&amp;LOOKUP(,-CODE($E$2:H$2),$E$2:H$2)&amp;"'!"&amp;"$C$1:$N$1"))&amp;INDIRECT("'"&amp;LOOKUP(,-CODE($E$2:H$2),$E$2:H$2)&amp;"'!"&amp;"$C$2:$N$2"),0)),"")</f>
        <v>2939.5</v>
      </c>
      <c r="I36" s="12">
        <f t="array" aca="1" ref="I36" ca="1">IFERROR(INDEX(INDIRECT("'"&amp;LOOKUP(,-CODE($E$2:I$2),$E$2:I$2)&amp;"'!"&amp;"$C$4:$N$33"),MATCH($D36,INDIRECT("'"&amp;LOOKUP(,-CODE($E$2:I$2),$E$2:I$2)&amp;"'!"&amp;"$B$4:$B$33"),0),MATCH(MONTH($A35)&amp;I$3,MONTH(1&amp;INDIRECT("'"&amp;LOOKUP(,-CODE($E$2:I$2),$E$2:I$2)&amp;"'!"&amp;"$C$1:$N$1"))&amp;INDIRECT("'"&amp;LOOKUP(,-CODE($E$2:I$2),$E$2:I$2)&amp;"'!"&amp;"$C$2:$N$2"),0)),"")</f>
        <v>2312.4680800000001</v>
      </c>
      <c r="J36" s="12">
        <f t="array" aca="1" ref="J36" ca="1">IFERROR(INDEX(INDIRECT("'"&amp;LOOKUP(,-CODE($E$2:J$2),$E$2:J$2)&amp;"'!"&amp;"$C$4:$N$33"),MATCH($D36,INDIRECT("'"&amp;LOOKUP(,-CODE($E$2:J$2),$E$2:J$2)&amp;"'!"&amp;"$B$4:$B$33"),0),MATCH(MONTH($A35)&amp;J$3,MONTH(1&amp;INDIRECT("'"&amp;LOOKUP(,-CODE($E$2:J$2),$E$2:J$2)&amp;"'!"&amp;"$C$1:$N$1"))&amp;INDIRECT("'"&amp;LOOKUP(,-CODE($E$2:J$2),$E$2:J$2)&amp;"'!"&amp;"$C$2:$N$2"),0)),"")</f>
        <v>0.78668755910869204</v>
      </c>
      <c r="K36" s="12">
        <f t="array" aca="1" ref="K36" ca="1">IFERROR(INDEX(INDIRECT("'"&amp;LOOKUP(,-CODE($E$2:K$2),$E$2:K$2)&amp;"'!"&amp;"$C$4:$N$33"),MATCH($D36,INDIRECT("'"&amp;LOOKUP(,-CODE($E$2:K$2),$E$2:K$2)&amp;"'!"&amp;"$B$4:$B$33"),0),MATCH(MONTH($A35)&amp;K$3,MONTH(1&amp;INDIRECT("'"&amp;LOOKUP(,-CODE($E$2:K$2),$E$2:K$2)&amp;"'!"&amp;"$C$1:$N$1"))&amp;INDIRECT("'"&amp;LOOKUP(,-CODE($E$2:K$2),$E$2:K$2)&amp;"'!"&amp;"$C$2:$N$2"),0)),"")</f>
        <v>2939.5</v>
      </c>
      <c r="L36" s="12">
        <f t="array" aca="1" ref="L36" ca="1">IFERROR(INDEX(INDIRECT("'"&amp;LOOKUP(,-CODE($E$2:L$2),$E$2:L$2)&amp;"'!"&amp;"$C$4:$N$33"),MATCH($D36,INDIRECT("'"&amp;LOOKUP(,-CODE($E$2:L$2),$E$2:L$2)&amp;"'!"&amp;"$B$4:$B$33"),0),MATCH(MONTH($A35)&amp;L$3,MONTH(1&amp;INDIRECT("'"&amp;LOOKUP(,-CODE($E$2:L$2),$E$2:L$2)&amp;"'!"&amp;"$C$1:$N$1"))&amp;INDIRECT("'"&amp;LOOKUP(,-CODE($E$2:L$2),$E$2:L$2)&amp;"'!"&amp;"$C$2:$N$2"),0)),"")</f>
        <v>2312.4680800000001</v>
      </c>
      <c r="M36" s="12">
        <f t="array" aca="1" ref="M36" ca="1">IFERROR(INDEX(INDIRECT("'"&amp;LOOKUP(,-CODE($E$2:M$2),$E$2:M$2)&amp;"'!"&amp;"$C$4:$N$33"),MATCH($D36,INDIRECT("'"&amp;LOOKUP(,-CODE($E$2:M$2),$E$2:M$2)&amp;"'!"&amp;"$B$4:$B$33"),0),MATCH(MONTH($A35)&amp;M$3,MONTH(1&amp;INDIRECT("'"&amp;LOOKUP(,-CODE($E$2:M$2),$E$2:M$2)&amp;"'!"&amp;"$C$1:$N$1"))&amp;INDIRECT("'"&amp;LOOKUP(,-CODE($E$2:M$2),$E$2:M$2)&amp;"'!"&amp;"$C$2:$N$2"),0)),"")</f>
        <v>0.78668755910869204</v>
      </c>
    </row>
    <row r="37" spans="1:13" x14ac:dyDescent="0.25">
      <c r="A37" s="3">
        <v>42430</v>
      </c>
      <c r="C37" s="8"/>
      <c r="D37" s="9" t="s">
        <v>5</v>
      </c>
      <c r="E37" s="12">
        <f t="array" aca="1" ref="E37" ca="1">IFERROR(INDEX(INDIRECT("'"&amp;LOOKUP(,-CODE($E$2:E$2),$E$2:E$2)&amp;"'!"&amp;"$C$4:$N$33"),MATCH($D37,INDIRECT("'"&amp;LOOKUP(,-CODE($E$2:E$2),$E$2:E$2)&amp;"'!"&amp;"$B$4:$B$33"),0),MATCH(MONTH($A36)&amp;E$3,MONTH(1&amp;INDIRECT("'"&amp;LOOKUP(,-CODE($E$2:E$2),$E$2:E$2)&amp;"'!"&amp;"$C$1:$N$1"))&amp;INDIRECT("'"&amp;LOOKUP(,-CODE($E$2:E$2),$E$2:E$2)&amp;"'!"&amp;"$C$2:$N$2"),0)),"")</f>
        <v>120</v>
      </c>
      <c r="F37" s="12">
        <f t="array" aca="1" ref="F37" ca="1">IFERROR(INDEX(INDIRECT("'"&amp;LOOKUP(,-CODE($E$2:F$2),$E$2:F$2)&amp;"'!"&amp;"$C$4:$N$33"),MATCH($D37,INDIRECT("'"&amp;LOOKUP(,-CODE($E$2:F$2),$E$2:F$2)&amp;"'!"&amp;"$B$4:$B$33"),0),MATCH(MONTH($A36)&amp;F$3,MONTH(1&amp;INDIRECT("'"&amp;LOOKUP(,-CODE($E$2:F$2),$E$2:F$2)&amp;"'!"&amp;"$C$1:$N$1"))&amp;INDIRECT("'"&amp;LOOKUP(,-CODE($E$2:F$2),$E$2:F$2)&amp;"'!"&amp;"$C$2:$N$2"),0)),"")</f>
        <v>144.91999999999999</v>
      </c>
      <c r="G37" s="12">
        <f t="array" aca="1" ref="G37" ca="1">IFERROR(INDEX(INDIRECT("'"&amp;LOOKUP(,-CODE($E$2:G$2),$E$2:G$2)&amp;"'!"&amp;"$C$4:$N$33"),MATCH($D37,INDIRECT("'"&amp;LOOKUP(,-CODE($E$2:G$2),$E$2:G$2)&amp;"'!"&amp;"$B$4:$B$33"),0),MATCH(MONTH($A36)&amp;G$3,MONTH(1&amp;INDIRECT("'"&amp;LOOKUP(,-CODE($E$2:G$2),$E$2:G$2)&amp;"'!"&amp;"$C$1:$N$1"))&amp;INDIRECT("'"&amp;LOOKUP(,-CODE($E$2:G$2),$E$2:G$2)&amp;"'!"&amp;"$C$2:$N$2"),0)),"")</f>
        <v>1.2076666666666667</v>
      </c>
      <c r="H37" s="12">
        <f t="array" aca="1" ref="H37" ca="1">IFERROR(INDEX(INDIRECT("'"&amp;LOOKUP(,-CODE($E$2:H$2),$E$2:H$2)&amp;"'!"&amp;"$C$4:$N$33"),MATCH($D37,INDIRECT("'"&amp;LOOKUP(,-CODE($E$2:H$2),$E$2:H$2)&amp;"'!"&amp;"$B$4:$B$33"),0),MATCH(MONTH($A36)&amp;H$3,MONTH(1&amp;INDIRECT("'"&amp;LOOKUP(,-CODE($E$2:H$2),$E$2:H$2)&amp;"'!"&amp;"$C$1:$N$1"))&amp;INDIRECT("'"&amp;LOOKUP(,-CODE($E$2:H$2),$E$2:H$2)&amp;"'!"&amp;"$C$2:$N$2"),0)),"")</f>
        <v>120</v>
      </c>
      <c r="I37" s="12">
        <f t="array" aca="1" ref="I37" ca="1">IFERROR(INDEX(INDIRECT("'"&amp;LOOKUP(,-CODE($E$2:I$2),$E$2:I$2)&amp;"'!"&amp;"$C$4:$N$33"),MATCH($D37,INDIRECT("'"&amp;LOOKUP(,-CODE($E$2:I$2),$E$2:I$2)&amp;"'!"&amp;"$B$4:$B$33"),0),MATCH(MONTH($A36)&amp;I$3,MONTH(1&amp;INDIRECT("'"&amp;LOOKUP(,-CODE($E$2:I$2),$E$2:I$2)&amp;"'!"&amp;"$C$1:$N$1"))&amp;INDIRECT("'"&amp;LOOKUP(,-CODE($E$2:I$2),$E$2:I$2)&amp;"'!"&amp;"$C$2:$N$2"),0)),"")</f>
        <v>144.91999999999999</v>
      </c>
      <c r="J37" s="12">
        <f t="array" aca="1" ref="J37" ca="1">IFERROR(INDEX(INDIRECT("'"&amp;LOOKUP(,-CODE($E$2:J$2),$E$2:J$2)&amp;"'!"&amp;"$C$4:$N$33"),MATCH($D37,INDIRECT("'"&amp;LOOKUP(,-CODE($E$2:J$2),$E$2:J$2)&amp;"'!"&amp;"$B$4:$B$33"),0),MATCH(MONTH($A36)&amp;J$3,MONTH(1&amp;INDIRECT("'"&amp;LOOKUP(,-CODE($E$2:J$2),$E$2:J$2)&amp;"'!"&amp;"$C$1:$N$1"))&amp;INDIRECT("'"&amp;LOOKUP(,-CODE($E$2:J$2),$E$2:J$2)&amp;"'!"&amp;"$C$2:$N$2"),0)),"")</f>
        <v>1.2076666666666667</v>
      </c>
      <c r="K37" s="12">
        <f t="array" aca="1" ref="K37" ca="1">IFERROR(INDEX(INDIRECT("'"&amp;LOOKUP(,-CODE($E$2:K$2),$E$2:K$2)&amp;"'!"&amp;"$C$4:$N$33"),MATCH($D37,INDIRECT("'"&amp;LOOKUP(,-CODE($E$2:K$2),$E$2:K$2)&amp;"'!"&amp;"$B$4:$B$33"),0),MATCH(MONTH($A36)&amp;K$3,MONTH(1&amp;INDIRECT("'"&amp;LOOKUP(,-CODE($E$2:K$2),$E$2:K$2)&amp;"'!"&amp;"$C$1:$N$1"))&amp;INDIRECT("'"&amp;LOOKUP(,-CODE($E$2:K$2),$E$2:K$2)&amp;"'!"&amp;"$C$2:$N$2"),0)),"")</f>
        <v>120</v>
      </c>
      <c r="L37" s="12">
        <f t="array" aca="1" ref="L37" ca="1">IFERROR(INDEX(INDIRECT("'"&amp;LOOKUP(,-CODE($E$2:L$2),$E$2:L$2)&amp;"'!"&amp;"$C$4:$N$33"),MATCH($D37,INDIRECT("'"&amp;LOOKUP(,-CODE($E$2:L$2),$E$2:L$2)&amp;"'!"&amp;"$B$4:$B$33"),0),MATCH(MONTH($A36)&amp;L$3,MONTH(1&amp;INDIRECT("'"&amp;LOOKUP(,-CODE($E$2:L$2),$E$2:L$2)&amp;"'!"&amp;"$C$1:$N$1"))&amp;INDIRECT("'"&amp;LOOKUP(,-CODE($E$2:L$2),$E$2:L$2)&amp;"'!"&amp;"$C$2:$N$2"),0)),"")</f>
        <v>144.91999999999999</v>
      </c>
      <c r="M37" s="12">
        <f t="array" aca="1" ref="M37" ca="1">IFERROR(INDEX(INDIRECT("'"&amp;LOOKUP(,-CODE($E$2:M$2),$E$2:M$2)&amp;"'!"&amp;"$C$4:$N$33"),MATCH($D37,INDIRECT("'"&amp;LOOKUP(,-CODE($E$2:M$2),$E$2:M$2)&amp;"'!"&amp;"$B$4:$B$33"),0),MATCH(MONTH($A36)&amp;M$3,MONTH(1&amp;INDIRECT("'"&amp;LOOKUP(,-CODE($E$2:M$2),$E$2:M$2)&amp;"'!"&amp;"$C$1:$N$1"))&amp;INDIRECT("'"&amp;LOOKUP(,-CODE($E$2:M$2),$E$2:M$2)&amp;"'!"&amp;"$C$2:$N$2"),0)),"")</f>
        <v>1.2076666666666667</v>
      </c>
    </row>
    <row r="38" spans="1:13" x14ac:dyDescent="0.25">
      <c r="A38" s="3">
        <v>42430</v>
      </c>
      <c r="C38" s="8"/>
      <c r="D38" s="9" t="s">
        <v>6</v>
      </c>
      <c r="E38" s="12">
        <f t="array" aca="1" ref="E38" ca="1">IFERROR(INDEX(INDIRECT("'"&amp;LOOKUP(,-CODE($E$2:E$2),$E$2:E$2)&amp;"'!"&amp;"$C$4:$N$33"),MATCH($D38,INDIRECT("'"&amp;LOOKUP(,-CODE($E$2:E$2),$E$2:E$2)&amp;"'!"&amp;"$B$4:$B$33"),0),MATCH(MONTH($A37)&amp;E$3,MONTH(1&amp;INDIRECT("'"&amp;LOOKUP(,-CODE($E$2:E$2),$E$2:E$2)&amp;"'!"&amp;"$C$1:$N$1"))&amp;INDIRECT("'"&amp;LOOKUP(,-CODE($E$2:E$2),$E$2:E$2)&amp;"'!"&amp;"$C$2:$N$2"),0)),"")</f>
        <v>606.5</v>
      </c>
      <c r="F38" s="12">
        <f t="array" aca="1" ref="F38" ca="1">IFERROR(INDEX(INDIRECT("'"&amp;LOOKUP(,-CODE($E$2:F$2),$E$2:F$2)&amp;"'!"&amp;"$C$4:$N$33"),MATCH($D38,INDIRECT("'"&amp;LOOKUP(,-CODE($E$2:F$2),$E$2:F$2)&amp;"'!"&amp;"$B$4:$B$33"),0),MATCH(MONTH($A37)&amp;F$3,MONTH(1&amp;INDIRECT("'"&amp;LOOKUP(,-CODE($E$2:F$2),$E$2:F$2)&amp;"'!"&amp;"$C$1:$N$1"))&amp;INDIRECT("'"&amp;LOOKUP(,-CODE($E$2:F$2),$E$2:F$2)&amp;"'!"&amp;"$C$2:$N$2"),0)),"")</f>
        <v>163.69999999999999</v>
      </c>
      <c r="G38" s="12">
        <f t="array" aca="1" ref="G38" ca="1">IFERROR(INDEX(INDIRECT("'"&amp;LOOKUP(,-CODE($E$2:G$2),$E$2:G$2)&amp;"'!"&amp;"$C$4:$N$33"),MATCH($D38,INDIRECT("'"&amp;LOOKUP(,-CODE($E$2:G$2),$E$2:G$2)&amp;"'!"&amp;"$B$4:$B$33"),0),MATCH(MONTH($A37)&amp;G$3,MONTH(1&amp;INDIRECT("'"&amp;LOOKUP(,-CODE($E$2:G$2),$E$2:G$2)&amp;"'!"&amp;"$C$1:$N$1"))&amp;INDIRECT("'"&amp;LOOKUP(,-CODE($E$2:G$2),$E$2:G$2)&amp;"'!"&amp;"$C$2:$N$2"),0)),"")</f>
        <v>0.26990931574608407</v>
      </c>
      <c r="H38" s="12">
        <f t="array" aca="1" ref="H38" ca="1">IFERROR(INDEX(INDIRECT("'"&amp;LOOKUP(,-CODE($E$2:H$2),$E$2:H$2)&amp;"'!"&amp;"$C$4:$N$33"),MATCH($D38,INDIRECT("'"&amp;LOOKUP(,-CODE($E$2:H$2),$E$2:H$2)&amp;"'!"&amp;"$B$4:$B$33"),0),MATCH(MONTH($A37)&amp;H$3,MONTH(1&amp;INDIRECT("'"&amp;LOOKUP(,-CODE($E$2:H$2),$E$2:H$2)&amp;"'!"&amp;"$C$1:$N$1"))&amp;INDIRECT("'"&amp;LOOKUP(,-CODE($E$2:H$2),$E$2:H$2)&amp;"'!"&amp;"$C$2:$N$2"),0)),"")</f>
        <v>606.5</v>
      </c>
      <c r="I38" s="12">
        <f t="array" aca="1" ref="I38" ca="1">IFERROR(INDEX(INDIRECT("'"&amp;LOOKUP(,-CODE($E$2:I$2),$E$2:I$2)&amp;"'!"&amp;"$C$4:$N$33"),MATCH($D38,INDIRECT("'"&amp;LOOKUP(,-CODE($E$2:I$2),$E$2:I$2)&amp;"'!"&amp;"$B$4:$B$33"),0),MATCH(MONTH($A37)&amp;I$3,MONTH(1&amp;INDIRECT("'"&amp;LOOKUP(,-CODE($E$2:I$2),$E$2:I$2)&amp;"'!"&amp;"$C$1:$N$1"))&amp;INDIRECT("'"&amp;LOOKUP(,-CODE($E$2:I$2),$E$2:I$2)&amp;"'!"&amp;"$C$2:$N$2"),0)),"")</f>
        <v>163.69999999999999</v>
      </c>
      <c r="J38" s="12">
        <f t="array" aca="1" ref="J38" ca="1">IFERROR(INDEX(INDIRECT("'"&amp;LOOKUP(,-CODE($E$2:J$2),$E$2:J$2)&amp;"'!"&amp;"$C$4:$N$33"),MATCH($D38,INDIRECT("'"&amp;LOOKUP(,-CODE($E$2:J$2),$E$2:J$2)&amp;"'!"&amp;"$B$4:$B$33"),0),MATCH(MONTH($A37)&amp;J$3,MONTH(1&amp;INDIRECT("'"&amp;LOOKUP(,-CODE($E$2:J$2),$E$2:J$2)&amp;"'!"&amp;"$C$1:$N$1"))&amp;INDIRECT("'"&amp;LOOKUP(,-CODE($E$2:J$2),$E$2:J$2)&amp;"'!"&amp;"$C$2:$N$2"),0)),"")</f>
        <v>0.26990931574608407</v>
      </c>
      <c r="K38" s="12">
        <f t="array" aca="1" ref="K38" ca="1">IFERROR(INDEX(INDIRECT("'"&amp;LOOKUP(,-CODE($E$2:K$2),$E$2:K$2)&amp;"'!"&amp;"$C$4:$N$33"),MATCH($D38,INDIRECT("'"&amp;LOOKUP(,-CODE($E$2:K$2),$E$2:K$2)&amp;"'!"&amp;"$B$4:$B$33"),0),MATCH(MONTH($A37)&amp;K$3,MONTH(1&amp;INDIRECT("'"&amp;LOOKUP(,-CODE($E$2:K$2),$E$2:K$2)&amp;"'!"&amp;"$C$1:$N$1"))&amp;INDIRECT("'"&amp;LOOKUP(,-CODE($E$2:K$2),$E$2:K$2)&amp;"'!"&amp;"$C$2:$N$2"),0)),"")</f>
        <v>606.5</v>
      </c>
      <c r="L38" s="12">
        <f t="array" aca="1" ref="L38" ca="1">IFERROR(INDEX(INDIRECT("'"&amp;LOOKUP(,-CODE($E$2:L$2),$E$2:L$2)&amp;"'!"&amp;"$C$4:$N$33"),MATCH($D38,INDIRECT("'"&amp;LOOKUP(,-CODE($E$2:L$2),$E$2:L$2)&amp;"'!"&amp;"$B$4:$B$33"),0),MATCH(MONTH($A37)&amp;L$3,MONTH(1&amp;INDIRECT("'"&amp;LOOKUP(,-CODE($E$2:L$2),$E$2:L$2)&amp;"'!"&amp;"$C$1:$N$1"))&amp;INDIRECT("'"&amp;LOOKUP(,-CODE($E$2:L$2),$E$2:L$2)&amp;"'!"&amp;"$C$2:$N$2"),0)),"")</f>
        <v>163.69999999999999</v>
      </c>
      <c r="M38" s="12">
        <f t="array" aca="1" ref="M38" ca="1">IFERROR(INDEX(INDIRECT("'"&amp;LOOKUP(,-CODE($E$2:M$2),$E$2:M$2)&amp;"'!"&amp;"$C$4:$N$33"),MATCH($D38,INDIRECT("'"&amp;LOOKUP(,-CODE($E$2:M$2),$E$2:M$2)&amp;"'!"&amp;"$B$4:$B$33"),0),MATCH(MONTH($A37)&amp;M$3,MONTH(1&amp;INDIRECT("'"&amp;LOOKUP(,-CODE($E$2:M$2),$E$2:M$2)&amp;"'!"&amp;"$C$1:$N$1"))&amp;INDIRECT("'"&amp;LOOKUP(,-CODE($E$2:M$2),$E$2:M$2)&amp;"'!"&amp;"$C$2:$N$2"),0)),"")</f>
        <v>0.26990931574608407</v>
      </c>
    </row>
    <row r="39" spans="1:13" x14ac:dyDescent="0.25">
      <c r="A39" s="3">
        <v>42430</v>
      </c>
      <c r="C39" s="8"/>
      <c r="D39" s="9" t="s">
        <v>7</v>
      </c>
      <c r="E39" s="12">
        <f t="array" aca="1" ref="E39" ca="1">IFERROR(INDEX(INDIRECT("'"&amp;LOOKUP(,-CODE($E$2:E$2),$E$2:E$2)&amp;"'!"&amp;"$C$4:$N$33"),MATCH($D39,INDIRECT("'"&amp;LOOKUP(,-CODE($E$2:E$2),$E$2:E$2)&amp;"'!"&amp;"$B$4:$B$33"),0),MATCH(MONTH($A38)&amp;E$3,MONTH(1&amp;INDIRECT("'"&amp;LOOKUP(,-CODE($E$2:E$2),$E$2:E$2)&amp;"'!"&amp;"$C$1:$N$1"))&amp;INDIRECT("'"&amp;LOOKUP(,-CODE($E$2:E$2),$E$2:E$2)&amp;"'!"&amp;"$C$2:$N$2"),0)),"")</f>
        <v>1213</v>
      </c>
      <c r="F39" s="12">
        <f t="array" aca="1" ref="F39" ca="1">IFERROR(INDEX(INDIRECT("'"&amp;LOOKUP(,-CODE($E$2:F$2),$E$2:F$2)&amp;"'!"&amp;"$C$4:$N$33"),MATCH($D39,INDIRECT("'"&amp;LOOKUP(,-CODE($E$2:F$2),$E$2:F$2)&amp;"'!"&amp;"$B$4:$B$33"),0),MATCH(MONTH($A38)&amp;F$3,MONTH(1&amp;INDIRECT("'"&amp;LOOKUP(,-CODE($E$2:F$2),$E$2:F$2)&amp;"'!"&amp;"$C$1:$N$1"))&amp;INDIRECT("'"&amp;LOOKUP(,-CODE($E$2:F$2),$E$2:F$2)&amp;"'!"&amp;"$C$2:$N$2"),0)),"")</f>
        <v>1514.3810000000001</v>
      </c>
      <c r="G39" s="12">
        <f t="array" aca="1" ref="G39" ca="1">IFERROR(INDEX(INDIRECT("'"&amp;LOOKUP(,-CODE($E$2:G$2),$E$2:G$2)&amp;"'!"&amp;"$C$4:$N$33"),MATCH($D39,INDIRECT("'"&amp;LOOKUP(,-CODE($E$2:G$2),$E$2:G$2)&amp;"'!"&amp;"$B$4:$B$33"),0),MATCH(MONTH($A38)&amp;G$3,MONTH(1&amp;INDIRECT("'"&amp;LOOKUP(,-CODE($E$2:G$2),$E$2:G$2)&amp;"'!"&amp;"$C$1:$N$1"))&amp;INDIRECT("'"&amp;LOOKUP(,-CODE($E$2:G$2),$E$2:G$2)&amp;"'!"&amp;"$C$2:$N$2"),0)),"")</f>
        <v>1.248459192085738</v>
      </c>
      <c r="H39" s="12">
        <f t="array" aca="1" ref="H39" ca="1">IFERROR(INDEX(INDIRECT("'"&amp;LOOKUP(,-CODE($E$2:H$2),$E$2:H$2)&amp;"'!"&amp;"$C$4:$N$33"),MATCH($D39,INDIRECT("'"&amp;LOOKUP(,-CODE($E$2:H$2),$E$2:H$2)&amp;"'!"&amp;"$B$4:$B$33"),0),MATCH(MONTH($A38)&amp;H$3,MONTH(1&amp;INDIRECT("'"&amp;LOOKUP(,-CODE($E$2:H$2),$E$2:H$2)&amp;"'!"&amp;"$C$1:$N$1"))&amp;INDIRECT("'"&amp;LOOKUP(,-CODE($E$2:H$2),$E$2:H$2)&amp;"'!"&amp;"$C$2:$N$2"),0)),"")</f>
        <v>1213</v>
      </c>
      <c r="I39" s="12">
        <f t="array" aca="1" ref="I39" ca="1">IFERROR(INDEX(INDIRECT("'"&amp;LOOKUP(,-CODE($E$2:I$2),$E$2:I$2)&amp;"'!"&amp;"$C$4:$N$33"),MATCH($D39,INDIRECT("'"&amp;LOOKUP(,-CODE($E$2:I$2),$E$2:I$2)&amp;"'!"&amp;"$B$4:$B$33"),0),MATCH(MONTH($A38)&amp;I$3,MONTH(1&amp;INDIRECT("'"&amp;LOOKUP(,-CODE($E$2:I$2),$E$2:I$2)&amp;"'!"&amp;"$C$1:$N$1"))&amp;INDIRECT("'"&amp;LOOKUP(,-CODE($E$2:I$2),$E$2:I$2)&amp;"'!"&amp;"$C$2:$N$2"),0)),"")</f>
        <v>1514.3810000000001</v>
      </c>
      <c r="J39" s="12">
        <f t="array" aca="1" ref="J39" ca="1">IFERROR(INDEX(INDIRECT("'"&amp;LOOKUP(,-CODE($E$2:J$2),$E$2:J$2)&amp;"'!"&amp;"$C$4:$N$33"),MATCH($D39,INDIRECT("'"&amp;LOOKUP(,-CODE($E$2:J$2),$E$2:J$2)&amp;"'!"&amp;"$B$4:$B$33"),0),MATCH(MONTH($A38)&amp;J$3,MONTH(1&amp;INDIRECT("'"&amp;LOOKUP(,-CODE($E$2:J$2),$E$2:J$2)&amp;"'!"&amp;"$C$1:$N$1"))&amp;INDIRECT("'"&amp;LOOKUP(,-CODE($E$2:J$2),$E$2:J$2)&amp;"'!"&amp;"$C$2:$N$2"),0)),"")</f>
        <v>1.248459192085738</v>
      </c>
      <c r="K39" s="12">
        <f t="array" aca="1" ref="K39" ca="1">IFERROR(INDEX(INDIRECT("'"&amp;LOOKUP(,-CODE($E$2:K$2),$E$2:K$2)&amp;"'!"&amp;"$C$4:$N$33"),MATCH($D39,INDIRECT("'"&amp;LOOKUP(,-CODE($E$2:K$2),$E$2:K$2)&amp;"'!"&amp;"$B$4:$B$33"),0),MATCH(MONTH($A38)&amp;K$3,MONTH(1&amp;INDIRECT("'"&amp;LOOKUP(,-CODE($E$2:K$2),$E$2:K$2)&amp;"'!"&amp;"$C$1:$N$1"))&amp;INDIRECT("'"&amp;LOOKUP(,-CODE($E$2:K$2),$E$2:K$2)&amp;"'!"&amp;"$C$2:$N$2"),0)),"")</f>
        <v>1213</v>
      </c>
      <c r="L39" s="12">
        <f t="array" aca="1" ref="L39" ca="1">IFERROR(INDEX(INDIRECT("'"&amp;LOOKUP(,-CODE($E$2:L$2),$E$2:L$2)&amp;"'!"&amp;"$C$4:$N$33"),MATCH($D39,INDIRECT("'"&amp;LOOKUP(,-CODE($E$2:L$2),$E$2:L$2)&amp;"'!"&amp;"$B$4:$B$33"),0),MATCH(MONTH($A38)&amp;L$3,MONTH(1&amp;INDIRECT("'"&amp;LOOKUP(,-CODE($E$2:L$2),$E$2:L$2)&amp;"'!"&amp;"$C$1:$N$1"))&amp;INDIRECT("'"&amp;LOOKUP(,-CODE($E$2:L$2),$E$2:L$2)&amp;"'!"&amp;"$C$2:$N$2"),0)),"")</f>
        <v>1514.3810000000001</v>
      </c>
      <c r="M39" s="12">
        <f t="array" aca="1" ref="M39" ca="1">IFERROR(INDEX(INDIRECT("'"&amp;LOOKUP(,-CODE($E$2:M$2),$E$2:M$2)&amp;"'!"&amp;"$C$4:$N$33"),MATCH($D39,INDIRECT("'"&amp;LOOKUP(,-CODE($E$2:M$2),$E$2:M$2)&amp;"'!"&amp;"$B$4:$B$33"),0),MATCH(MONTH($A38)&amp;M$3,MONTH(1&amp;INDIRECT("'"&amp;LOOKUP(,-CODE($E$2:M$2),$E$2:M$2)&amp;"'!"&amp;"$C$1:$N$1"))&amp;INDIRECT("'"&amp;LOOKUP(,-CODE($E$2:M$2),$E$2:M$2)&amp;"'!"&amp;"$C$2:$N$2"),0)),"")</f>
        <v>1.248459192085738</v>
      </c>
    </row>
    <row r="40" spans="1:13" x14ac:dyDescent="0.25">
      <c r="A40" s="3">
        <v>42430</v>
      </c>
      <c r="C40" s="8"/>
      <c r="D40" s="9" t="s">
        <v>8</v>
      </c>
      <c r="E40" s="12">
        <f t="array" aca="1" ref="E40" ca="1">IFERROR(INDEX(INDIRECT("'"&amp;LOOKUP(,-CODE($E$2:E$2),$E$2:E$2)&amp;"'!"&amp;"$C$4:$N$33"),MATCH($D40,INDIRECT("'"&amp;LOOKUP(,-CODE($E$2:E$2),$E$2:E$2)&amp;"'!"&amp;"$B$4:$B$33"),0),MATCH(MONTH($A39)&amp;E$3,MONTH(1&amp;INDIRECT("'"&amp;LOOKUP(,-CODE($E$2:E$2),$E$2:E$2)&amp;"'!"&amp;"$C$1:$N$1"))&amp;INDIRECT("'"&amp;LOOKUP(,-CODE($E$2:E$2),$E$2:E$2)&amp;"'!"&amp;"$C$2:$N$2"),0)),"")</f>
        <v>1000</v>
      </c>
      <c r="F40" s="12">
        <f t="array" aca="1" ref="F40" ca="1">IFERROR(INDEX(INDIRECT("'"&amp;LOOKUP(,-CODE($E$2:F$2),$E$2:F$2)&amp;"'!"&amp;"$C$4:$N$33"),MATCH($D40,INDIRECT("'"&amp;LOOKUP(,-CODE($E$2:F$2),$E$2:F$2)&amp;"'!"&amp;"$B$4:$B$33"),0),MATCH(MONTH($A39)&amp;F$3,MONTH(1&amp;INDIRECT("'"&amp;LOOKUP(,-CODE($E$2:F$2),$E$2:F$2)&amp;"'!"&amp;"$C$1:$N$1"))&amp;INDIRECT("'"&amp;LOOKUP(,-CODE($E$2:F$2),$E$2:F$2)&amp;"'!"&amp;"$C$2:$N$2"),0)),"")</f>
        <v>489.46708000000001</v>
      </c>
      <c r="G40" s="12">
        <f t="array" aca="1" ref="G40" ca="1">IFERROR(INDEX(INDIRECT("'"&amp;LOOKUP(,-CODE($E$2:G$2),$E$2:G$2)&amp;"'!"&amp;"$C$4:$N$33"),MATCH($D40,INDIRECT("'"&amp;LOOKUP(,-CODE($E$2:G$2),$E$2:G$2)&amp;"'!"&amp;"$B$4:$B$33"),0),MATCH(MONTH($A39)&amp;G$3,MONTH(1&amp;INDIRECT("'"&amp;LOOKUP(,-CODE($E$2:G$2),$E$2:G$2)&amp;"'!"&amp;"$C$1:$N$1"))&amp;INDIRECT("'"&amp;LOOKUP(,-CODE($E$2:G$2),$E$2:G$2)&amp;"'!"&amp;"$C$2:$N$2"),0)),"")</f>
        <v>0.48946708</v>
      </c>
      <c r="H40" s="12">
        <f t="array" aca="1" ref="H40" ca="1">IFERROR(INDEX(INDIRECT("'"&amp;LOOKUP(,-CODE($E$2:H$2),$E$2:H$2)&amp;"'!"&amp;"$C$4:$N$33"),MATCH($D40,INDIRECT("'"&amp;LOOKUP(,-CODE($E$2:H$2),$E$2:H$2)&amp;"'!"&amp;"$B$4:$B$33"),0),MATCH(MONTH($A39)&amp;H$3,MONTH(1&amp;INDIRECT("'"&amp;LOOKUP(,-CODE($E$2:H$2),$E$2:H$2)&amp;"'!"&amp;"$C$1:$N$1"))&amp;INDIRECT("'"&amp;LOOKUP(,-CODE($E$2:H$2),$E$2:H$2)&amp;"'!"&amp;"$C$2:$N$2"),0)),"")</f>
        <v>1000</v>
      </c>
      <c r="I40" s="12">
        <f t="array" aca="1" ref="I40" ca="1">IFERROR(INDEX(INDIRECT("'"&amp;LOOKUP(,-CODE($E$2:I$2),$E$2:I$2)&amp;"'!"&amp;"$C$4:$N$33"),MATCH($D40,INDIRECT("'"&amp;LOOKUP(,-CODE($E$2:I$2),$E$2:I$2)&amp;"'!"&amp;"$B$4:$B$33"),0),MATCH(MONTH($A39)&amp;I$3,MONTH(1&amp;INDIRECT("'"&amp;LOOKUP(,-CODE($E$2:I$2),$E$2:I$2)&amp;"'!"&amp;"$C$1:$N$1"))&amp;INDIRECT("'"&amp;LOOKUP(,-CODE($E$2:I$2),$E$2:I$2)&amp;"'!"&amp;"$C$2:$N$2"),0)),"")</f>
        <v>489.46708000000001</v>
      </c>
      <c r="J40" s="12">
        <f t="array" aca="1" ref="J40" ca="1">IFERROR(INDEX(INDIRECT("'"&amp;LOOKUP(,-CODE($E$2:J$2),$E$2:J$2)&amp;"'!"&amp;"$C$4:$N$33"),MATCH($D40,INDIRECT("'"&amp;LOOKUP(,-CODE($E$2:J$2),$E$2:J$2)&amp;"'!"&amp;"$B$4:$B$33"),0),MATCH(MONTH($A39)&amp;J$3,MONTH(1&amp;INDIRECT("'"&amp;LOOKUP(,-CODE($E$2:J$2),$E$2:J$2)&amp;"'!"&amp;"$C$1:$N$1"))&amp;INDIRECT("'"&amp;LOOKUP(,-CODE($E$2:J$2),$E$2:J$2)&amp;"'!"&amp;"$C$2:$N$2"),0)),"")</f>
        <v>0.48946708</v>
      </c>
      <c r="K40" s="12">
        <f t="array" aca="1" ref="K40" ca="1">IFERROR(INDEX(INDIRECT("'"&amp;LOOKUP(,-CODE($E$2:K$2),$E$2:K$2)&amp;"'!"&amp;"$C$4:$N$33"),MATCH($D40,INDIRECT("'"&amp;LOOKUP(,-CODE($E$2:K$2),$E$2:K$2)&amp;"'!"&amp;"$B$4:$B$33"),0),MATCH(MONTH($A39)&amp;K$3,MONTH(1&amp;INDIRECT("'"&amp;LOOKUP(,-CODE($E$2:K$2),$E$2:K$2)&amp;"'!"&amp;"$C$1:$N$1"))&amp;INDIRECT("'"&amp;LOOKUP(,-CODE($E$2:K$2),$E$2:K$2)&amp;"'!"&amp;"$C$2:$N$2"),0)),"")</f>
        <v>1000</v>
      </c>
      <c r="L40" s="12">
        <f t="array" aca="1" ref="L40" ca="1">IFERROR(INDEX(INDIRECT("'"&amp;LOOKUP(,-CODE($E$2:L$2),$E$2:L$2)&amp;"'!"&amp;"$C$4:$N$33"),MATCH($D40,INDIRECT("'"&amp;LOOKUP(,-CODE($E$2:L$2),$E$2:L$2)&amp;"'!"&amp;"$B$4:$B$33"),0),MATCH(MONTH($A39)&amp;L$3,MONTH(1&amp;INDIRECT("'"&amp;LOOKUP(,-CODE($E$2:L$2),$E$2:L$2)&amp;"'!"&amp;"$C$1:$N$1"))&amp;INDIRECT("'"&amp;LOOKUP(,-CODE($E$2:L$2),$E$2:L$2)&amp;"'!"&amp;"$C$2:$N$2"),0)),"")</f>
        <v>489.46708000000001</v>
      </c>
      <c r="M40" s="12">
        <f t="array" aca="1" ref="M40" ca="1">IFERROR(INDEX(INDIRECT("'"&amp;LOOKUP(,-CODE($E$2:M$2),$E$2:M$2)&amp;"'!"&amp;"$C$4:$N$33"),MATCH($D40,INDIRECT("'"&amp;LOOKUP(,-CODE($E$2:M$2),$E$2:M$2)&amp;"'!"&amp;"$B$4:$B$33"),0),MATCH(MONTH($A39)&amp;M$3,MONTH(1&amp;INDIRECT("'"&amp;LOOKUP(,-CODE($E$2:M$2),$E$2:M$2)&amp;"'!"&amp;"$C$1:$N$1"))&amp;INDIRECT("'"&amp;LOOKUP(,-CODE($E$2:M$2),$E$2:M$2)&amp;"'!"&amp;"$C$2:$N$2"),0)),"")</f>
        <v>0.48946708</v>
      </c>
    </row>
    <row r="41" spans="1:13" x14ac:dyDescent="0.25">
      <c r="A41" s="3">
        <v>42430</v>
      </c>
      <c r="C41" s="8"/>
      <c r="D41" s="9" t="s">
        <v>9</v>
      </c>
      <c r="E41" s="12">
        <f t="array" aca="1" ref="E41" ca="1">IFERROR(INDEX(INDIRECT("'"&amp;LOOKUP(,-CODE($E$2:E$2),$E$2:E$2)&amp;"'!"&amp;"$C$4:$N$33"),MATCH($D41,INDIRECT("'"&amp;LOOKUP(,-CODE($E$2:E$2),$E$2:E$2)&amp;"'!"&amp;"$B$4:$B$33"),0),MATCH(MONTH($A40)&amp;E$3,MONTH(1&amp;INDIRECT("'"&amp;LOOKUP(,-CODE($E$2:E$2),$E$2:E$2)&amp;"'!"&amp;"$C$1:$N$1"))&amp;INDIRECT("'"&amp;LOOKUP(,-CODE($E$2:E$2),$E$2:E$2)&amp;"'!"&amp;"$C$2:$N$2"),0)),"")</f>
        <v>0</v>
      </c>
      <c r="F41" s="12">
        <f t="array" aca="1" ref="F41" ca="1">IFERROR(INDEX(INDIRECT("'"&amp;LOOKUP(,-CODE($E$2:F$2),$E$2:F$2)&amp;"'!"&amp;"$C$4:$N$33"),MATCH($D41,INDIRECT("'"&amp;LOOKUP(,-CODE($E$2:F$2),$E$2:F$2)&amp;"'!"&amp;"$B$4:$B$33"),0),MATCH(MONTH($A40)&amp;F$3,MONTH(1&amp;INDIRECT("'"&amp;LOOKUP(,-CODE($E$2:F$2),$E$2:F$2)&amp;"'!"&amp;"$C$1:$N$1"))&amp;INDIRECT("'"&amp;LOOKUP(,-CODE($E$2:F$2),$E$2:F$2)&amp;"'!"&amp;"$C$2:$N$2"),0)),"")</f>
        <v>0</v>
      </c>
      <c r="G41" s="12">
        <f t="array" aca="1" ref="G41" ca="1">IFERROR(INDEX(INDIRECT("'"&amp;LOOKUP(,-CODE($E$2:G$2),$E$2:G$2)&amp;"'!"&amp;"$C$4:$N$33"),MATCH($D41,INDIRECT("'"&amp;LOOKUP(,-CODE($E$2:G$2),$E$2:G$2)&amp;"'!"&amp;"$B$4:$B$33"),0),MATCH(MONTH($A40)&amp;G$3,MONTH(1&amp;INDIRECT("'"&amp;LOOKUP(,-CODE($E$2:G$2),$E$2:G$2)&amp;"'!"&amp;"$C$1:$N$1"))&amp;INDIRECT("'"&amp;LOOKUP(,-CODE($E$2:G$2),$E$2:G$2)&amp;"'!"&amp;"$C$2:$N$2"),0)),"")</f>
        <v>0</v>
      </c>
      <c r="H41" s="12">
        <f t="array" aca="1" ref="H41" ca="1">IFERROR(INDEX(INDIRECT("'"&amp;LOOKUP(,-CODE($E$2:H$2),$E$2:H$2)&amp;"'!"&amp;"$C$4:$N$33"),MATCH($D41,INDIRECT("'"&amp;LOOKUP(,-CODE($E$2:H$2),$E$2:H$2)&amp;"'!"&amp;"$B$4:$B$33"),0),MATCH(MONTH($A40)&amp;H$3,MONTH(1&amp;INDIRECT("'"&amp;LOOKUP(,-CODE($E$2:H$2),$E$2:H$2)&amp;"'!"&amp;"$C$1:$N$1"))&amp;INDIRECT("'"&amp;LOOKUP(,-CODE($E$2:H$2),$E$2:H$2)&amp;"'!"&amp;"$C$2:$N$2"),0)),"")</f>
        <v>0</v>
      </c>
      <c r="I41" s="12">
        <f t="array" aca="1" ref="I41" ca="1">IFERROR(INDEX(INDIRECT("'"&amp;LOOKUP(,-CODE($E$2:I$2),$E$2:I$2)&amp;"'!"&amp;"$C$4:$N$33"),MATCH($D41,INDIRECT("'"&amp;LOOKUP(,-CODE($E$2:I$2),$E$2:I$2)&amp;"'!"&amp;"$B$4:$B$33"),0),MATCH(MONTH($A40)&amp;I$3,MONTH(1&amp;INDIRECT("'"&amp;LOOKUP(,-CODE($E$2:I$2),$E$2:I$2)&amp;"'!"&amp;"$C$1:$N$1"))&amp;INDIRECT("'"&amp;LOOKUP(,-CODE($E$2:I$2),$E$2:I$2)&amp;"'!"&amp;"$C$2:$N$2"),0)),"")</f>
        <v>0</v>
      </c>
      <c r="J41" s="12">
        <f t="array" aca="1" ref="J41" ca="1">IFERROR(INDEX(INDIRECT("'"&amp;LOOKUP(,-CODE($E$2:J$2),$E$2:J$2)&amp;"'!"&amp;"$C$4:$N$33"),MATCH($D41,INDIRECT("'"&amp;LOOKUP(,-CODE($E$2:J$2),$E$2:J$2)&amp;"'!"&amp;"$B$4:$B$33"),0),MATCH(MONTH($A40)&amp;J$3,MONTH(1&amp;INDIRECT("'"&amp;LOOKUP(,-CODE($E$2:J$2),$E$2:J$2)&amp;"'!"&amp;"$C$1:$N$1"))&amp;INDIRECT("'"&amp;LOOKUP(,-CODE($E$2:J$2),$E$2:J$2)&amp;"'!"&amp;"$C$2:$N$2"),0)),"")</f>
        <v>0</v>
      </c>
      <c r="K41" s="12">
        <f t="array" aca="1" ref="K41" ca="1">IFERROR(INDEX(INDIRECT("'"&amp;LOOKUP(,-CODE($E$2:K$2),$E$2:K$2)&amp;"'!"&amp;"$C$4:$N$33"),MATCH($D41,INDIRECT("'"&amp;LOOKUP(,-CODE($E$2:K$2),$E$2:K$2)&amp;"'!"&amp;"$B$4:$B$33"),0),MATCH(MONTH($A40)&amp;K$3,MONTH(1&amp;INDIRECT("'"&amp;LOOKUP(,-CODE($E$2:K$2),$E$2:K$2)&amp;"'!"&amp;"$C$1:$N$1"))&amp;INDIRECT("'"&amp;LOOKUP(,-CODE($E$2:K$2),$E$2:K$2)&amp;"'!"&amp;"$C$2:$N$2"),0)),"")</f>
        <v>0</v>
      </c>
      <c r="L41" s="12">
        <f t="array" aca="1" ref="L41" ca="1">IFERROR(INDEX(INDIRECT("'"&amp;LOOKUP(,-CODE($E$2:L$2),$E$2:L$2)&amp;"'!"&amp;"$C$4:$N$33"),MATCH($D41,INDIRECT("'"&amp;LOOKUP(,-CODE($E$2:L$2),$E$2:L$2)&amp;"'!"&amp;"$B$4:$B$33"),0),MATCH(MONTH($A40)&amp;L$3,MONTH(1&amp;INDIRECT("'"&amp;LOOKUP(,-CODE($E$2:L$2),$E$2:L$2)&amp;"'!"&amp;"$C$1:$N$1"))&amp;INDIRECT("'"&amp;LOOKUP(,-CODE($E$2:L$2),$E$2:L$2)&amp;"'!"&amp;"$C$2:$N$2"),0)),"")</f>
        <v>0</v>
      </c>
      <c r="M41" s="12">
        <f t="array" aca="1" ref="M41" ca="1">IFERROR(INDEX(INDIRECT("'"&amp;LOOKUP(,-CODE($E$2:M$2),$E$2:M$2)&amp;"'!"&amp;"$C$4:$N$33"),MATCH($D41,INDIRECT("'"&amp;LOOKUP(,-CODE($E$2:M$2),$E$2:M$2)&amp;"'!"&amp;"$B$4:$B$33"),0),MATCH(MONTH($A40)&amp;M$3,MONTH(1&amp;INDIRECT("'"&amp;LOOKUP(,-CODE($E$2:M$2),$E$2:M$2)&amp;"'!"&amp;"$C$1:$N$1"))&amp;INDIRECT("'"&amp;LOOKUP(,-CODE($E$2:M$2),$E$2:M$2)&amp;"'!"&amp;"$C$2:$N$2"),0)),"")</f>
        <v>0</v>
      </c>
    </row>
    <row r="42" spans="1:13" x14ac:dyDescent="0.25">
      <c r="A42" s="3">
        <v>42430</v>
      </c>
      <c r="C42" s="6"/>
      <c r="D42" s="7" t="s">
        <v>10</v>
      </c>
      <c r="E42" s="12">
        <f t="array" aca="1" ref="E42" ca="1">IFERROR(INDEX(INDIRECT("'"&amp;LOOKUP(,-CODE($E$2:E$2),$E$2:E$2)&amp;"'!"&amp;"$C$4:$N$33"),MATCH($D42,INDIRECT("'"&amp;LOOKUP(,-CODE($E$2:E$2),$E$2:E$2)&amp;"'!"&amp;"$B$4:$B$33"),0),MATCH(MONTH($A41)&amp;E$3,MONTH(1&amp;INDIRECT("'"&amp;LOOKUP(,-CODE($E$2:E$2),$E$2:E$2)&amp;"'!"&amp;"$C$1:$N$1"))&amp;INDIRECT("'"&amp;LOOKUP(,-CODE($E$2:E$2),$E$2:E$2)&amp;"'!"&amp;"$C$2:$N$2"),0)),"")</f>
        <v>1672.875</v>
      </c>
      <c r="F42" s="12">
        <f t="array" aca="1" ref="F42" ca="1">IFERROR(INDEX(INDIRECT("'"&amp;LOOKUP(,-CODE($E$2:F$2),$E$2:F$2)&amp;"'!"&amp;"$C$4:$N$33"),MATCH($D42,INDIRECT("'"&amp;LOOKUP(,-CODE($E$2:F$2),$E$2:F$2)&amp;"'!"&amp;"$B$4:$B$33"),0),MATCH(MONTH($A41)&amp;F$3,MONTH(1&amp;INDIRECT("'"&amp;LOOKUP(,-CODE($E$2:F$2),$E$2:F$2)&amp;"'!"&amp;"$C$1:$N$1"))&amp;INDIRECT("'"&amp;LOOKUP(,-CODE($E$2:F$2),$E$2:F$2)&amp;"'!"&amp;"$C$2:$N$2"),0)),"")</f>
        <v>1401.0329000000002</v>
      </c>
      <c r="G42" s="12">
        <f t="array" aca="1" ref="G42" ca="1">IFERROR(INDEX(INDIRECT("'"&amp;LOOKUP(,-CODE($E$2:G$2),$E$2:G$2)&amp;"'!"&amp;"$C$4:$N$33"),MATCH($D42,INDIRECT("'"&amp;LOOKUP(,-CODE($E$2:G$2),$E$2:G$2)&amp;"'!"&amp;"$B$4:$B$33"),0),MATCH(MONTH($A41)&amp;G$3,MONTH(1&amp;INDIRECT("'"&amp;LOOKUP(,-CODE($E$2:G$2),$E$2:G$2)&amp;"'!"&amp;"$C$1:$N$1"))&amp;INDIRECT("'"&amp;LOOKUP(,-CODE($E$2:G$2),$E$2:G$2)&amp;"'!"&amp;"$C$2:$N$2"),0)),"")</f>
        <v>0.83750005230516333</v>
      </c>
      <c r="H42" s="12">
        <f t="array" aca="1" ref="H42" ca="1">IFERROR(INDEX(INDIRECT("'"&amp;LOOKUP(,-CODE($E$2:H$2),$E$2:H$2)&amp;"'!"&amp;"$C$4:$N$33"),MATCH($D42,INDIRECT("'"&amp;LOOKUP(,-CODE($E$2:H$2),$E$2:H$2)&amp;"'!"&amp;"$B$4:$B$33"),0),MATCH(MONTH($A41)&amp;H$3,MONTH(1&amp;INDIRECT("'"&amp;LOOKUP(,-CODE($E$2:H$2),$E$2:H$2)&amp;"'!"&amp;"$C$1:$N$1"))&amp;INDIRECT("'"&amp;LOOKUP(,-CODE($E$2:H$2),$E$2:H$2)&amp;"'!"&amp;"$C$2:$N$2"),0)),"")</f>
        <v>1672.875</v>
      </c>
      <c r="I42" s="12">
        <f t="array" aca="1" ref="I42" ca="1">IFERROR(INDEX(INDIRECT("'"&amp;LOOKUP(,-CODE($E$2:I$2),$E$2:I$2)&amp;"'!"&amp;"$C$4:$N$33"),MATCH($D42,INDIRECT("'"&amp;LOOKUP(,-CODE($E$2:I$2),$E$2:I$2)&amp;"'!"&amp;"$B$4:$B$33"),0),MATCH(MONTH($A41)&amp;I$3,MONTH(1&amp;INDIRECT("'"&amp;LOOKUP(,-CODE($E$2:I$2),$E$2:I$2)&amp;"'!"&amp;"$C$1:$N$1"))&amp;INDIRECT("'"&amp;LOOKUP(,-CODE($E$2:I$2),$E$2:I$2)&amp;"'!"&amp;"$C$2:$N$2"),0)),"")</f>
        <v>1401.0329000000002</v>
      </c>
      <c r="J42" s="12">
        <f t="array" aca="1" ref="J42" ca="1">IFERROR(INDEX(INDIRECT("'"&amp;LOOKUP(,-CODE($E$2:J$2),$E$2:J$2)&amp;"'!"&amp;"$C$4:$N$33"),MATCH($D42,INDIRECT("'"&amp;LOOKUP(,-CODE($E$2:J$2),$E$2:J$2)&amp;"'!"&amp;"$B$4:$B$33"),0),MATCH(MONTH($A41)&amp;J$3,MONTH(1&amp;INDIRECT("'"&amp;LOOKUP(,-CODE($E$2:J$2),$E$2:J$2)&amp;"'!"&amp;"$C$1:$N$1"))&amp;INDIRECT("'"&amp;LOOKUP(,-CODE($E$2:J$2),$E$2:J$2)&amp;"'!"&amp;"$C$2:$N$2"),0)),"")</f>
        <v>0.83750005230516333</v>
      </c>
      <c r="K42" s="12">
        <f t="array" aca="1" ref="K42" ca="1">IFERROR(INDEX(INDIRECT("'"&amp;LOOKUP(,-CODE($E$2:K$2),$E$2:K$2)&amp;"'!"&amp;"$C$4:$N$33"),MATCH($D42,INDIRECT("'"&amp;LOOKUP(,-CODE($E$2:K$2),$E$2:K$2)&amp;"'!"&amp;"$B$4:$B$33"),0),MATCH(MONTH($A41)&amp;K$3,MONTH(1&amp;INDIRECT("'"&amp;LOOKUP(,-CODE($E$2:K$2),$E$2:K$2)&amp;"'!"&amp;"$C$1:$N$1"))&amp;INDIRECT("'"&amp;LOOKUP(,-CODE($E$2:K$2),$E$2:K$2)&amp;"'!"&amp;"$C$2:$N$2"),0)),"")</f>
        <v>1672.875</v>
      </c>
      <c r="L42" s="12">
        <f t="array" aca="1" ref="L42" ca="1">IFERROR(INDEX(INDIRECT("'"&amp;LOOKUP(,-CODE($E$2:L$2),$E$2:L$2)&amp;"'!"&amp;"$C$4:$N$33"),MATCH($D42,INDIRECT("'"&amp;LOOKUP(,-CODE($E$2:L$2),$E$2:L$2)&amp;"'!"&amp;"$B$4:$B$33"),0),MATCH(MONTH($A41)&amp;L$3,MONTH(1&amp;INDIRECT("'"&amp;LOOKUP(,-CODE($E$2:L$2),$E$2:L$2)&amp;"'!"&amp;"$C$1:$N$1"))&amp;INDIRECT("'"&amp;LOOKUP(,-CODE($E$2:L$2),$E$2:L$2)&amp;"'!"&amp;"$C$2:$N$2"),0)),"")</f>
        <v>1401.0329000000002</v>
      </c>
      <c r="M42" s="12">
        <f t="array" aca="1" ref="M42" ca="1">IFERROR(INDEX(INDIRECT("'"&amp;LOOKUP(,-CODE($E$2:M$2),$E$2:M$2)&amp;"'!"&amp;"$C$4:$N$33"),MATCH($D42,INDIRECT("'"&amp;LOOKUP(,-CODE($E$2:M$2),$E$2:M$2)&amp;"'!"&amp;"$B$4:$B$33"),0),MATCH(MONTH($A41)&amp;M$3,MONTH(1&amp;INDIRECT("'"&amp;LOOKUP(,-CODE($E$2:M$2),$E$2:M$2)&amp;"'!"&amp;"$C$1:$N$1"))&amp;INDIRECT("'"&amp;LOOKUP(,-CODE($E$2:M$2),$E$2:M$2)&amp;"'!"&amp;"$C$2:$N$2"),0)),"")</f>
        <v>0.83750005230516333</v>
      </c>
    </row>
    <row r="43" spans="1:13" x14ac:dyDescent="0.25">
      <c r="A43" s="3">
        <v>42430</v>
      </c>
      <c r="C43" s="8"/>
      <c r="D43" s="9" t="s">
        <v>5</v>
      </c>
      <c r="E43" s="12">
        <f t="array" aca="1" ref="E43" ca="1">IFERROR(INDEX(INDIRECT("'"&amp;LOOKUP(,-CODE($E$2:E$2),$E$2:E$2)&amp;"'!"&amp;"$C$4:$N$33"),MATCH($D43,INDIRECT("'"&amp;LOOKUP(,-CODE($E$2:E$2),$E$2:E$2)&amp;"'!"&amp;"$B$4:$B$33"),0),MATCH(MONTH($A42)&amp;E$3,MONTH(1&amp;INDIRECT("'"&amp;LOOKUP(,-CODE($E$2:E$2),$E$2:E$2)&amp;"'!"&amp;"$C$1:$N$1"))&amp;INDIRECT("'"&amp;LOOKUP(,-CODE($E$2:E$2),$E$2:E$2)&amp;"'!"&amp;"$C$2:$N$2"),0)),"")</f>
        <v>120</v>
      </c>
      <c r="F43" s="12">
        <f t="array" aca="1" ref="F43" ca="1">IFERROR(INDEX(INDIRECT("'"&amp;LOOKUP(,-CODE($E$2:F$2),$E$2:F$2)&amp;"'!"&amp;"$C$4:$N$33"),MATCH($D43,INDIRECT("'"&amp;LOOKUP(,-CODE($E$2:F$2),$E$2:F$2)&amp;"'!"&amp;"$B$4:$B$33"),0),MATCH(MONTH($A42)&amp;F$3,MONTH(1&amp;INDIRECT("'"&amp;LOOKUP(,-CODE($E$2:F$2),$E$2:F$2)&amp;"'!"&amp;"$C$1:$N$1"))&amp;INDIRECT("'"&amp;LOOKUP(,-CODE($E$2:F$2),$E$2:F$2)&amp;"'!"&amp;"$C$2:$N$2"),0)),"")</f>
        <v>144.91999999999999</v>
      </c>
      <c r="G43" s="12">
        <f t="array" aca="1" ref="G43" ca="1">IFERROR(INDEX(INDIRECT("'"&amp;LOOKUP(,-CODE($E$2:G$2),$E$2:G$2)&amp;"'!"&amp;"$C$4:$N$33"),MATCH($D43,INDIRECT("'"&amp;LOOKUP(,-CODE($E$2:G$2),$E$2:G$2)&amp;"'!"&amp;"$B$4:$B$33"),0),MATCH(MONTH($A42)&amp;G$3,MONTH(1&amp;INDIRECT("'"&amp;LOOKUP(,-CODE($E$2:G$2),$E$2:G$2)&amp;"'!"&amp;"$C$1:$N$1"))&amp;INDIRECT("'"&amp;LOOKUP(,-CODE($E$2:G$2),$E$2:G$2)&amp;"'!"&amp;"$C$2:$N$2"),0)),"")</f>
        <v>1.2076666666666667</v>
      </c>
      <c r="H43" s="12">
        <f t="array" aca="1" ref="H43" ca="1">IFERROR(INDEX(INDIRECT("'"&amp;LOOKUP(,-CODE($E$2:H$2),$E$2:H$2)&amp;"'!"&amp;"$C$4:$N$33"),MATCH($D43,INDIRECT("'"&amp;LOOKUP(,-CODE($E$2:H$2),$E$2:H$2)&amp;"'!"&amp;"$B$4:$B$33"),0),MATCH(MONTH($A42)&amp;H$3,MONTH(1&amp;INDIRECT("'"&amp;LOOKUP(,-CODE($E$2:H$2),$E$2:H$2)&amp;"'!"&amp;"$C$1:$N$1"))&amp;INDIRECT("'"&amp;LOOKUP(,-CODE($E$2:H$2),$E$2:H$2)&amp;"'!"&amp;"$C$2:$N$2"),0)),"")</f>
        <v>120</v>
      </c>
      <c r="I43" s="12">
        <f t="array" aca="1" ref="I43" ca="1">IFERROR(INDEX(INDIRECT("'"&amp;LOOKUP(,-CODE($E$2:I$2),$E$2:I$2)&amp;"'!"&amp;"$C$4:$N$33"),MATCH($D43,INDIRECT("'"&amp;LOOKUP(,-CODE($E$2:I$2),$E$2:I$2)&amp;"'!"&amp;"$B$4:$B$33"),0),MATCH(MONTH($A42)&amp;I$3,MONTH(1&amp;INDIRECT("'"&amp;LOOKUP(,-CODE($E$2:I$2),$E$2:I$2)&amp;"'!"&amp;"$C$1:$N$1"))&amp;INDIRECT("'"&amp;LOOKUP(,-CODE($E$2:I$2),$E$2:I$2)&amp;"'!"&amp;"$C$2:$N$2"),0)),"")</f>
        <v>144.91999999999999</v>
      </c>
      <c r="J43" s="12">
        <f t="array" aca="1" ref="J43" ca="1">IFERROR(INDEX(INDIRECT("'"&amp;LOOKUP(,-CODE($E$2:J$2),$E$2:J$2)&amp;"'!"&amp;"$C$4:$N$33"),MATCH($D43,INDIRECT("'"&amp;LOOKUP(,-CODE($E$2:J$2),$E$2:J$2)&amp;"'!"&amp;"$B$4:$B$33"),0),MATCH(MONTH($A42)&amp;J$3,MONTH(1&amp;INDIRECT("'"&amp;LOOKUP(,-CODE($E$2:J$2),$E$2:J$2)&amp;"'!"&amp;"$C$1:$N$1"))&amp;INDIRECT("'"&amp;LOOKUP(,-CODE($E$2:J$2),$E$2:J$2)&amp;"'!"&amp;"$C$2:$N$2"),0)),"")</f>
        <v>1.2076666666666667</v>
      </c>
      <c r="K43" s="12">
        <f t="array" aca="1" ref="K43" ca="1">IFERROR(INDEX(INDIRECT("'"&amp;LOOKUP(,-CODE($E$2:K$2),$E$2:K$2)&amp;"'!"&amp;"$C$4:$N$33"),MATCH($D43,INDIRECT("'"&amp;LOOKUP(,-CODE($E$2:K$2),$E$2:K$2)&amp;"'!"&amp;"$B$4:$B$33"),0),MATCH(MONTH($A42)&amp;K$3,MONTH(1&amp;INDIRECT("'"&amp;LOOKUP(,-CODE($E$2:K$2),$E$2:K$2)&amp;"'!"&amp;"$C$1:$N$1"))&amp;INDIRECT("'"&amp;LOOKUP(,-CODE($E$2:K$2),$E$2:K$2)&amp;"'!"&amp;"$C$2:$N$2"),0)),"")</f>
        <v>120</v>
      </c>
      <c r="L43" s="12">
        <f t="array" aca="1" ref="L43" ca="1">IFERROR(INDEX(INDIRECT("'"&amp;LOOKUP(,-CODE($E$2:L$2),$E$2:L$2)&amp;"'!"&amp;"$C$4:$N$33"),MATCH($D43,INDIRECT("'"&amp;LOOKUP(,-CODE($E$2:L$2),$E$2:L$2)&amp;"'!"&amp;"$B$4:$B$33"),0),MATCH(MONTH($A42)&amp;L$3,MONTH(1&amp;INDIRECT("'"&amp;LOOKUP(,-CODE($E$2:L$2),$E$2:L$2)&amp;"'!"&amp;"$C$1:$N$1"))&amp;INDIRECT("'"&amp;LOOKUP(,-CODE($E$2:L$2),$E$2:L$2)&amp;"'!"&amp;"$C$2:$N$2"),0)),"")</f>
        <v>144.91999999999999</v>
      </c>
      <c r="M43" s="12">
        <f t="array" aca="1" ref="M43" ca="1">IFERROR(INDEX(INDIRECT("'"&amp;LOOKUP(,-CODE($E$2:M$2),$E$2:M$2)&amp;"'!"&amp;"$C$4:$N$33"),MATCH($D43,INDIRECT("'"&amp;LOOKUP(,-CODE($E$2:M$2),$E$2:M$2)&amp;"'!"&amp;"$B$4:$B$33"),0),MATCH(MONTH($A42)&amp;M$3,MONTH(1&amp;INDIRECT("'"&amp;LOOKUP(,-CODE($E$2:M$2),$E$2:M$2)&amp;"'!"&amp;"$C$1:$N$1"))&amp;INDIRECT("'"&amp;LOOKUP(,-CODE($E$2:M$2),$E$2:M$2)&amp;"'!"&amp;"$C$2:$N$2"),0)),"")</f>
        <v>1.2076666666666667</v>
      </c>
    </row>
    <row r="44" spans="1:13" x14ac:dyDescent="0.25">
      <c r="A44" s="3">
        <v>42430</v>
      </c>
      <c r="C44" s="8"/>
      <c r="D44" s="9" t="s">
        <v>6</v>
      </c>
      <c r="E44" s="12">
        <f t="array" aca="1" ref="E44" ca="1">IFERROR(INDEX(INDIRECT("'"&amp;LOOKUP(,-CODE($E$2:E$2),$E$2:E$2)&amp;"'!"&amp;"$C$4:$N$33"),MATCH($D44,INDIRECT("'"&amp;LOOKUP(,-CODE($E$2:E$2),$E$2:E$2)&amp;"'!"&amp;"$B$4:$B$33"),0),MATCH(MONTH($A43)&amp;E$3,MONTH(1&amp;INDIRECT("'"&amp;LOOKUP(,-CODE($E$2:E$2),$E$2:E$2)&amp;"'!"&amp;"$C$1:$N$1"))&amp;INDIRECT("'"&amp;LOOKUP(,-CODE($E$2:E$2),$E$2:E$2)&amp;"'!"&amp;"$C$2:$N$2"),0)),"")</f>
        <v>606.5</v>
      </c>
      <c r="F44" s="12">
        <f t="array" aca="1" ref="F44" ca="1">IFERROR(INDEX(INDIRECT("'"&amp;LOOKUP(,-CODE($E$2:F$2),$E$2:F$2)&amp;"'!"&amp;"$C$4:$N$33"),MATCH($D44,INDIRECT("'"&amp;LOOKUP(,-CODE($E$2:F$2),$E$2:F$2)&amp;"'!"&amp;"$B$4:$B$33"),0),MATCH(MONTH($A43)&amp;F$3,MONTH(1&amp;INDIRECT("'"&amp;LOOKUP(,-CODE($E$2:F$2),$E$2:F$2)&amp;"'!"&amp;"$C$1:$N$1"))&amp;INDIRECT("'"&amp;LOOKUP(,-CODE($E$2:F$2),$E$2:F$2)&amp;"'!"&amp;"$C$2:$N$2"),0)),"")</f>
        <v>163.69999999999999</v>
      </c>
      <c r="G44" s="12">
        <f t="array" aca="1" ref="G44" ca="1">IFERROR(INDEX(INDIRECT("'"&amp;LOOKUP(,-CODE($E$2:G$2),$E$2:G$2)&amp;"'!"&amp;"$C$4:$N$33"),MATCH($D44,INDIRECT("'"&amp;LOOKUP(,-CODE($E$2:G$2),$E$2:G$2)&amp;"'!"&amp;"$B$4:$B$33"),0),MATCH(MONTH($A43)&amp;G$3,MONTH(1&amp;INDIRECT("'"&amp;LOOKUP(,-CODE($E$2:G$2),$E$2:G$2)&amp;"'!"&amp;"$C$1:$N$1"))&amp;INDIRECT("'"&amp;LOOKUP(,-CODE($E$2:G$2),$E$2:G$2)&amp;"'!"&amp;"$C$2:$N$2"),0)),"")</f>
        <v>0.26990931574608407</v>
      </c>
      <c r="H44" s="12">
        <f t="array" aca="1" ref="H44" ca="1">IFERROR(INDEX(INDIRECT("'"&amp;LOOKUP(,-CODE($E$2:H$2),$E$2:H$2)&amp;"'!"&amp;"$C$4:$N$33"),MATCH($D44,INDIRECT("'"&amp;LOOKUP(,-CODE($E$2:H$2),$E$2:H$2)&amp;"'!"&amp;"$B$4:$B$33"),0),MATCH(MONTH($A43)&amp;H$3,MONTH(1&amp;INDIRECT("'"&amp;LOOKUP(,-CODE($E$2:H$2),$E$2:H$2)&amp;"'!"&amp;"$C$1:$N$1"))&amp;INDIRECT("'"&amp;LOOKUP(,-CODE($E$2:H$2),$E$2:H$2)&amp;"'!"&amp;"$C$2:$N$2"),0)),"")</f>
        <v>606.5</v>
      </c>
      <c r="I44" s="12">
        <f t="array" aca="1" ref="I44" ca="1">IFERROR(INDEX(INDIRECT("'"&amp;LOOKUP(,-CODE($E$2:I$2),$E$2:I$2)&amp;"'!"&amp;"$C$4:$N$33"),MATCH($D44,INDIRECT("'"&amp;LOOKUP(,-CODE($E$2:I$2),$E$2:I$2)&amp;"'!"&amp;"$B$4:$B$33"),0),MATCH(MONTH($A43)&amp;I$3,MONTH(1&amp;INDIRECT("'"&amp;LOOKUP(,-CODE($E$2:I$2),$E$2:I$2)&amp;"'!"&amp;"$C$1:$N$1"))&amp;INDIRECT("'"&amp;LOOKUP(,-CODE($E$2:I$2),$E$2:I$2)&amp;"'!"&amp;"$C$2:$N$2"),0)),"")</f>
        <v>163.69999999999999</v>
      </c>
      <c r="J44" s="12">
        <f t="array" aca="1" ref="J44" ca="1">IFERROR(INDEX(INDIRECT("'"&amp;LOOKUP(,-CODE($E$2:J$2),$E$2:J$2)&amp;"'!"&amp;"$C$4:$N$33"),MATCH($D44,INDIRECT("'"&amp;LOOKUP(,-CODE($E$2:J$2),$E$2:J$2)&amp;"'!"&amp;"$B$4:$B$33"),0),MATCH(MONTH($A43)&amp;J$3,MONTH(1&amp;INDIRECT("'"&amp;LOOKUP(,-CODE($E$2:J$2),$E$2:J$2)&amp;"'!"&amp;"$C$1:$N$1"))&amp;INDIRECT("'"&amp;LOOKUP(,-CODE($E$2:J$2),$E$2:J$2)&amp;"'!"&amp;"$C$2:$N$2"),0)),"")</f>
        <v>0.26990931574608407</v>
      </c>
      <c r="K44" s="12">
        <f t="array" aca="1" ref="K44" ca="1">IFERROR(INDEX(INDIRECT("'"&amp;LOOKUP(,-CODE($E$2:K$2),$E$2:K$2)&amp;"'!"&amp;"$C$4:$N$33"),MATCH($D44,INDIRECT("'"&amp;LOOKUP(,-CODE($E$2:K$2),$E$2:K$2)&amp;"'!"&amp;"$B$4:$B$33"),0),MATCH(MONTH($A43)&amp;K$3,MONTH(1&amp;INDIRECT("'"&amp;LOOKUP(,-CODE($E$2:K$2),$E$2:K$2)&amp;"'!"&amp;"$C$1:$N$1"))&amp;INDIRECT("'"&amp;LOOKUP(,-CODE($E$2:K$2),$E$2:K$2)&amp;"'!"&amp;"$C$2:$N$2"),0)),"")</f>
        <v>606.5</v>
      </c>
      <c r="L44" s="12">
        <f t="array" aca="1" ref="L44" ca="1">IFERROR(INDEX(INDIRECT("'"&amp;LOOKUP(,-CODE($E$2:L$2),$E$2:L$2)&amp;"'!"&amp;"$C$4:$N$33"),MATCH($D44,INDIRECT("'"&amp;LOOKUP(,-CODE($E$2:L$2),$E$2:L$2)&amp;"'!"&amp;"$B$4:$B$33"),0),MATCH(MONTH($A43)&amp;L$3,MONTH(1&amp;INDIRECT("'"&amp;LOOKUP(,-CODE($E$2:L$2),$E$2:L$2)&amp;"'!"&amp;"$C$1:$N$1"))&amp;INDIRECT("'"&amp;LOOKUP(,-CODE($E$2:L$2),$E$2:L$2)&amp;"'!"&amp;"$C$2:$N$2"),0)),"")</f>
        <v>163.69999999999999</v>
      </c>
      <c r="M44" s="12">
        <f t="array" aca="1" ref="M44" ca="1">IFERROR(INDEX(INDIRECT("'"&amp;LOOKUP(,-CODE($E$2:M$2),$E$2:M$2)&amp;"'!"&amp;"$C$4:$N$33"),MATCH($D44,INDIRECT("'"&amp;LOOKUP(,-CODE($E$2:M$2),$E$2:M$2)&amp;"'!"&amp;"$B$4:$B$33"),0),MATCH(MONTH($A43)&amp;M$3,MONTH(1&amp;INDIRECT("'"&amp;LOOKUP(,-CODE($E$2:M$2),$E$2:M$2)&amp;"'!"&amp;"$C$1:$N$1"))&amp;INDIRECT("'"&amp;LOOKUP(,-CODE($E$2:M$2),$E$2:M$2)&amp;"'!"&amp;"$C$2:$N$2"),0)),"")</f>
        <v>0.26990931574608407</v>
      </c>
    </row>
    <row r="45" spans="1:13" x14ac:dyDescent="0.25">
      <c r="A45" s="3">
        <v>42430</v>
      </c>
      <c r="C45" s="8"/>
      <c r="D45" s="9" t="s">
        <v>7</v>
      </c>
      <c r="E45" s="12">
        <f t="array" aca="1" ref="E45" ca="1">IFERROR(INDEX(INDIRECT("'"&amp;LOOKUP(,-CODE($E$2:E$2),$E$2:E$2)&amp;"'!"&amp;"$C$4:$N$33"),MATCH($D45,INDIRECT("'"&amp;LOOKUP(,-CODE($E$2:E$2),$E$2:E$2)&amp;"'!"&amp;"$B$4:$B$33"),0),MATCH(MONTH($A44)&amp;E$3,MONTH(1&amp;INDIRECT("'"&amp;LOOKUP(,-CODE($E$2:E$2),$E$2:E$2)&amp;"'!"&amp;"$C$1:$N$1"))&amp;INDIRECT("'"&amp;LOOKUP(,-CODE($E$2:E$2),$E$2:E$2)&amp;"'!"&amp;"$C$2:$N$2"),0)),"")</f>
        <v>1213</v>
      </c>
      <c r="F45" s="12">
        <f t="array" aca="1" ref="F45" ca="1">IFERROR(INDEX(INDIRECT("'"&amp;LOOKUP(,-CODE($E$2:F$2),$E$2:F$2)&amp;"'!"&amp;"$C$4:$N$33"),MATCH($D45,INDIRECT("'"&amp;LOOKUP(,-CODE($E$2:F$2),$E$2:F$2)&amp;"'!"&amp;"$B$4:$B$33"),0),MATCH(MONTH($A44)&amp;F$3,MONTH(1&amp;INDIRECT("'"&amp;LOOKUP(,-CODE($E$2:F$2),$E$2:F$2)&amp;"'!"&amp;"$C$1:$N$1"))&amp;INDIRECT("'"&amp;LOOKUP(,-CODE($E$2:F$2),$E$2:F$2)&amp;"'!"&amp;"$C$2:$N$2"),0)),"")</f>
        <v>1514.3810000000001</v>
      </c>
      <c r="G45" s="12">
        <f t="array" aca="1" ref="G45" ca="1">IFERROR(INDEX(INDIRECT("'"&amp;LOOKUP(,-CODE($E$2:G$2),$E$2:G$2)&amp;"'!"&amp;"$C$4:$N$33"),MATCH($D45,INDIRECT("'"&amp;LOOKUP(,-CODE($E$2:G$2),$E$2:G$2)&amp;"'!"&amp;"$B$4:$B$33"),0),MATCH(MONTH($A44)&amp;G$3,MONTH(1&amp;INDIRECT("'"&amp;LOOKUP(,-CODE($E$2:G$2),$E$2:G$2)&amp;"'!"&amp;"$C$1:$N$1"))&amp;INDIRECT("'"&amp;LOOKUP(,-CODE($E$2:G$2),$E$2:G$2)&amp;"'!"&amp;"$C$2:$N$2"),0)),"")</f>
        <v>1.248459192085738</v>
      </c>
      <c r="H45" s="12">
        <f t="array" aca="1" ref="H45" ca="1">IFERROR(INDEX(INDIRECT("'"&amp;LOOKUP(,-CODE($E$2:H$2),$E$2:H$2)&amp;"'!"&amp;"$C$4:$N$33"),MATCH($D45,INDIRECT("'"&amp;LOOKUP(,-CODE($E$2:H$2),$E$2:H$2)&amp;"'!"&amp;"$B$4:$B$33"),0),MATCH(MONTH($A44)&amp;H$3,MONTH(1&amp;INDIRECT("'"&amp;LOOKUP(,-CODE($E$2:H$2),$E$2:H$2)&amp;"'!"&amp;"$C$1:$N$1"))&amp;INDIRECT("'"&amp;LOOKUP(,-CODE($E$2:H$2),$E$2:H$2)&amp;"'!"&amp;"$C$2:$N$2"),0)),"")</f>
        <v>1213</v>
      </c>
      <c r="I45" s="12">
        <f t="array" aca="1" ref="I45" ca="1">IFERROR(INDEX(INDIRECT("'"&amp;LOOKUP(,-CODE($E$2:I$2),$E$2:I$2)&amp;"'!"&amp;"$C$4:$N$33"),MATCH($D45,INDIRECT("'"&amp;LOOKUP(,-CODE($E$2:I$2),$E$2:I$2)&amp;"'!"&amp;"$B$4:$B$33"),0),MATCH(MONTH($A44)&amp;I$3,MONTH(1&amp;INDIRECT("'"&amp;LOOKUP(,-CODE($E$2:I$2),$E$2:I$2)&amp;"'!"&amp;"$C$1:$N$1"))&amp;INDIRECT("'"&amp;LOOKUP(,-CODE($E$2:I$2),$E$2:I$2)&amp;"'!"&amp;"$C$2:$N$2"),0)),"")</f>
        <v>1514.3810000000001</v>
      </c>
      <c r="J45" s="12">
        <f t="array" aca="1" ref="J45" ca="1">IFERROR(INDEX(INDIRECT("'"&amp;LOOKUP(,-CODE($E$2:J$2),$E$2:J$2)&amp;"'!"&amp;"$C$4:$N$33"),MATCH($D45,INDIRECT("'"&amp;LOOKUP(,-CODE($E$2:J$2),$E$2:J$2)&amp;"'!"&amp;"$B$4:$B$33"),0),MATCH(MONTH($A44)&amp;J$3,MONTH(1&amp;INDIRECT("'"&amp;LOOKUP(,-CODE($E$2:J$2),$E$2:J$2)&amp;"'!"&amp;"$C$1:$N$1"))&amp;INDIRECT("'"&amp;LOOKUP(,-CODE($E$2:J$2),$E$2:J$2)&amp;"'!"&amp;"$C$2:$N$2"),0)),"")</f>
        <v>1.248459192085738</v>
      </c>
      <c r="K45" s="12">
        <f t="array" aca="1" ref="K45" ca="1">IFERROR(INDEX(INDIRECT("'"&amp;LOOKUP(,-CODE($E$2:K$2),$E$2:K$2)&amp;"'!"&amp;"$C$4:$N$33"),MATCH($D45,INDIRECT("'"&amp;LOOKUP(,-CODE($E$2:K$2),$E$2:K$2)&amp;"'!"&amp;"$B$4:$B$33"),0),MATCH(MONTH($A44)&amp;K$3,MONTH(1&amp;INDIRECT("'"&amp;LOOKUP(,-CODE($E$2:K$2),$E$2:K$2)&amp;"'!"&amp;"$C$1:$N$1"))&amp;INDIRECT("'"&amp;LOOKUP(,-CODE($E$2:K$2),$E$2:K$2)&amp;"'!"&amp;"$C$2:$N$2"),0)),"")</f>
        <v>1213</v>
      </c>
      <c r="L45" s="12">
        <f t="array" aca="1" ref="L45" ca="1">IFERROR(INDEX(INDIRECT("'"&amp;LOOKUP(,-CODE($E$2:L$2),$E$2:L$2)&amp;"'!"&amp;"$C$4:$N$33"),MATCH($D45,INDIRECT("'"&amp;LOOKUP(,-CODE($E$2:L$2),$E$2:L$2)&amp;"'!"&amp;"$B$4:$B$33"),0),MATCH(MONTH($A44)&amp;L$3,MONTH(1&amp;INDIRECT("'"&amp;LOOKUP(,-CODE($E$2:L$2),$E$2:L$2)&amp;"'!"&amp;"$C$1:$N$1"))&amp;INDIRECT("'"&amp;LOOKUP(,-CODE($E$2:L$2),$E$2:L$2)&amp;"'!"&amp;"$C$2:$N$2"),0)),"")</f>
        <v>1514.3810000000001</v>
      </c>
      <c r="M45" s="12">
        <f t="array" aca="1" ref="M45" ca="1">IFERROR(INDEX(INDIRECT("'"&amp;LOOKUP(,-CODE($E$2:M$2),$E$2:M$2)&amp;"'!"&amp;"$C$4:$N$33"),MATCH($D45,INDIRECT("'"&amp;LOOKUP(,-CODE($E$2:M$2),$E$2:M$2)&amp;"'!"&amp;"$B$4:$B$33"),0),MATCH(MONTH($A44)&amp;M$3,MONTH(1&amp;INDIRECT("'"&amp;LOOKUP(,-CODE($E$2:M$2),$E$2:M$2)&amp;"'!"&amp;"$C$1:$N$1"))&amp;INDIRECT("'"&amp;LOOKUP(,-CODE($E$2:M$2),$E$2:M$2)&amp;"'!"&amp;"$C$2:$N$2"),0)),"")</f>
        <v>1.248459192085738</v>
      </c>
    </row>
    <row r="46" spans="1:13" x14ac:dyDescent="0.25">
      <c r="A46" s="3">
        <v>42430</v>
      </c>
      <c r="C46" s="8"/>
      <c r="D46" s="9" t="s">
        <v>8</v>
      </c>
      <c r="E46" s="12">
        <f t="array" aca="1" ref="E46" ca="1">IFERROR(INDEX(INDIRECT("'"&amp;LOOKUP(,-CODE($E$2:E$2),$E$2:E$2)&amp;"'!"&amp;"$C$4:$N$33"),MATCH($D46,INDIRECT("'"&amp;LOOKUP(,-CODE($E$2:E$2),$E$2:E$2)&amp;"'!"&amp;"$B$4:$B$33"),0),MATCH(MONTH($A45)&amp;E$3,MONTH(1&amp;INDIRECT("'"&amp;LOOKUP(,-CODE($E$2:E$2),$E$2:E$2)&amp;"'!"&amp;"$C$1:$N$1"))&amp;INDIRECT("'"&amp;LOOKUP(,-CODE($E$2:E$2),$E$2:E$2)&amp;"'!"&amp;"$C$2:$N$2"),0)),"")</f>
        <v>1000</v>
      </c>
      <c r="F46" s="12">
        <f t="array" aca="1" ref="F46" ca="1">IFERROR(INDEX(INDIRECT("'"&amp;LOOKUP(,-CODE($E$2:F$2),$E$2:F$2)&amp;"'!"&amp;"$C$4:$N$33"),MATCH($D46,INDIRECT("'"&amp;LOOKUP(,-CODE($E$2:F$2),$E$2:F$2)&amp;"'!"&amp;"$B$4:$B$33"),0),MATCH(MONTH($A45)&amp;F$3,MONTH(1&amp;INDIRECT("'"&amp;LOOKUP(,-CODE($E$2:F$2),$E$2:F$2)&amp;"'!"&amp;"$C$1:$N$1"))&amp;INDIRECT("'"&amp;LOOKUP(,-CODE($E$2:F$2),$E$2:F$2)&amp;"'!"&amp;"$C$2:$N$2"),0)),"")</f>
        <v>489.46708000000001</v>
      </c>
      <c r="G46" s="12">
        <f t="array" aca="1" ref="G46" ca="1">IFERROR(INDEX(INDIRECT("'"&amp;LOOKUP(,-CODE($E$2:G$2),$E$2:G$2)&amp;"'!"&amp;"$C$4:$N$33"),MATCH($D46,INDIRECT("'"&amp;LOOKUP(,-CODE($E$2:G$2),$E$2:G$2)&amp;"'!"&amp;"$B$4:$B$33"),0),MATCH(MONTH($A45)&amp;G$3,MONTH(1&amp;INDIRECT("'"&amp;LOOKUP(,-CODE($E$2:G$2),$E$2:G$2)&amp;"'!"&amp;"$C$1:$N$1"))&amp;INDIRECT("'"&amp;LOOKUP(,-CODE($E$2:G$2),$E$2:G$2)&amp;"'!"&amp;"$C$2:$N$2"),0)),"")</f>
        <v>0.48946708</v>
      </c>
      <c r="H46" s="12">
        <f t="array" aca="1" ref="H46" ca="1">IFERROR(INDEX(INDIRECT("'"&amp;LOOKUP(,-CODE($E$2:H$2),$E$2:H$2)&amp;"'!"&amp;"$C$4:$N$33"),MATCH($D46,INDIRECT("'"&amp;LOOKUP(,-CODE($E$2:H$2),$E$2:H$2)&amp;"'!"&amp;"$B$4:$B$33"),0),MATCH(MONTH($A45)&amp;H$3,MONTH(1&amp;INDIRECT("'"&amp;LOOKUP(,-CODE($E$2:H$2),$E$2:H$2)&amp;"'!"&amp;"$C$1:$N$1"))&amp;INDIRECT("'"&amp;LOOKUP(,-CODE($E$2:H$2),$E$2:H$2)&amp;"'!"&amp;"$C$2:$N$2"),0)),"")</f>
        <v>1000</v>
      </c>
      <c r="I46" s="12">
        <f t="array" aca="1" ref="I46" ca="1">IFERROR(INDEX(INDIRECT("'"&amp;LOOKUP(,-CODE($E$2:I$2),$E$2:I$2)&amp;"'!"&amp;"$C$4:$N$33"),MATCH($D46,INDIRECT("'"&amp;LOOKUP(,-CODE($E$2:I$2),$E$2:I$2)&amp;"'!"&amp;"$B$4:$B$33"),0),MATCH(MONTH($A45)&amp;I$3,MONTH(1&amp;INDIRECT("'"&amp;LOOKUP(,-CODE($E$2:I$2),$E$2:I$2)&amp;"'!"&amp;"$C$1:$N$1"))&amp;INDIRECT("'"&amp;LOOKUP(,-CODE($E$2:I$2),$E$2:I$2)&amp;"'!"&amp;"$C$2:$N$2"),0)),"")</f>
        <v>489.46708000000001</v>
      </c>
      <c r="J46" s="12">
        <f t="array" aca="1" ref="J46" ca="1">IFERROR(INDEX(INDIRECT("'"&amp;LOOKUP(,-CODE($E$2:J$2),$E$2:J$2)&amp;"'!"&amp;"$C$4:$N$33"),MATCH($D46,INDIRECT("'"&amp;LOOKUP(,-CODE($E$2:J$2),$E$2:J$2)&amp;"'!"&amp;"$B$4:$B$33"),0),MATCH(MONTH($A45)&amp;J$3,MONTH(1&amp;INDIRECT("'"&amp;LOOKUP(,-CODE($E$2:J$2),$E$2:J$2)&amp;"'!"&amp;"$C$1:$N$1"))&amp;INDIRECT("'"&amp;LOOKUP(,-CODE($E$2:J$2),$E$2:J$2)&amp;"'!"&amp;"$C$2:$N$2"),0)),"")</f>
        <v>0.48946708</v>
      </c>
      <c r="K46" s="12">
        <f t="array" aca="1" ref="K46" ca="1">IFERROR(INDEX(INDIRECT("'"&amp;LOOKUP(,-CODE($E$2:K$2),$E$2:K$2)&amp;"'!"&amp;"$C$4:$N$33"),MATCH($D46,INDIRECT("'"&amp;LOOKUP(,-CODE($E$2:K$2),$E$2:K$2)&amp;"'!"&amp;"$B$4:$B$33"),0),MATCH(MONTH($A45)&amp;K$3,MONTH(1&amp;INDIRECT("'"&amp;LOOKUP(,-CODE($E$2:K$2),$E$2:K$2)&amp;"'!"&amp;"$C$1:$N$1"))&amp;INDIRECT("'"&amp;LOOKUP(,-CODE($E$2:K$2),$E$2:K$2)&amp;"'!"&amp;"$C$2:$N$2"),0)),"")</f>
        <v>1000</v>
      </c>
      <c r="L46" s="12">
        <f t="array" aca="1" ref="L46" ca="1">IFERROR(INDEX(INDIRECT("'"&amp;LOOKUP(,-CODE($E$2:L$2),$E$2:L$2)&amp;"'!"&amp;"$C$4:$N$33"),MATCH($D46,INDIRECT("'"&amp;LOOKUP(,-CODE($E$2:L$2),$E$2:L$2)&amp;"'!"&amp;"$B$4:$B$33"),0),MATCH(MONTH($A45)&amp;L$3,MONTH(1&amp;INDIRECT("'"&amp;LOOKUP(,-CODE($E$2:L$2),$E$2:L$2)&amp;"'!"&amp;"$C$1:$N$1"))&amp;INDIRECT("'"&amp;LOOKUP(,-CODE($E$2:L$2),$E$2:L$2)&amp;"'!"&amp;"$C$2:$N$2"),0)),"")</f>
        <v>489.46708000000001</v>
      </c>
      <c r="M46" s="12">
        <f t="array" aca="1" ref="M46" ca="1">IFERROR(INDEX(INDIRECT("'"&amp;LOOKUP(,-CODE($E$2:M$2),$E$2:M$2)&amp;"'!"&amp;"$C$4:$N$33"),MATCH($D46,INDIRECT("'"&amp;LOOKUP(,-CODE($E$2:M$2),$E$2:M$2)&amp;"'!"&amp;"$B$4:$B$33"),0),MATCH(MONTH($A45)&amp;M$3,MONTH(1&amp;INDIRECT("'"&amp;LOOKUP(,-CODE($E$2:M$2),$E$2:M$2)&amp;"'!"&amp;"$C$1:$N$1"))&amp;INDIRECT("'"&amp;LOOKUP(,-CODE($E$2:M$2),$E$2:M$2)&amp;"'!"&amp;"$C$2:$N$2"),0)),"")</f>
        <v>0.48946708</v>
      </c>
    </row>
    <row r="47" spans="1:13" x14ac:dyDescent="0.25">
      <c r="A47" s="3">
        <v>42430</v>
      </c>
      <c r="C47" s="8"/>
      <c r="D47" s="9" t="s">
        <v>11</v>
      </c>
      <c r="E47" s="12">
        <f t="array" aca="1" ref="E47" ca="1">IFERROR(INDEX(INDIRECT("'"&amp;LOOKUP(,-CODE($E$2:E$2),$E$2:E$2)&amp;"'!"&amp;"$C$4:$N$33"),MATCH($D47,INDIRECT("'"&amp;LOOKUP(,-CODE($E$2:E$2),$E$2:E$2)&amp;"'!"&amp;"$B$4:$B$33"),0),MATCH(MONTH($A46)&amp;E$3,MONTH(1&amp;INDIRECT("'"&amp;LOOKUP(,-CODE($E$2:E$2),$E$2:E$2)&amp;"'!"&amp;"$C$1:$N$1"))&amp;INDIRECT("'"&amp;LOOKUP(,-CODE($E$2:E$2),$E$2:E$2)&amp;"'!"&amp;"$C$2:$N$2"),0)),"")</f>
        <v>583.5</v>
      </c>
      <c r="F47" s="12">
        <f t="array" aca="1" ref="F47" ca="1">IFERROR(INDEX(INDIRECT("'"&amp;LOOKUP(,-CODE($E$2:F$2),$E$2:F$2)&amp;"'!"&amp;"$C$4:$N$33"),MATCH($D47,INDIRECT("'"&amp;LOOKUP(,-CODE($E$2:F$2),$E$2:F$2)&amp;"'!"&amp;"$B$4:$B$33"),0),MATCH(MONTH($A46)&amp;F$3,MONTH(1&amp;INDIRECT("'"&amp;LOOKUP(,-CODE($E$2:F$2),$E$2:F$2)&amp;"'!"&amp;"$C$1:$N$1"))&amp;INDIRECT("'"&amp;LOOKUP(,-CODE($E$2:F$2),$E$2:F$2)&amp;"'!"&amp;"$C$2:$N$2"),0)),"")</f>
        <v>947.56157000000007</v>
      </c>
      <c r="G47" s="12">
        <f t="array" aca="1" ref="G47" ca="1">IFERROR(INDEX(INDIRECT("'"&amp;LOOKUP(,-CODE($E$2:G$2),$E$2:G$2)&amp;"'!"&amp;"$C$4:$N$33"),MATCH($D47,INDIRECT("'"&amp;LOOKUP(,-CODE($E$2:G$2),$E$2:G$2)&amp;"'!"&amp;"$B$4:$B$33"),0),MATCH(MONTH($A46)&amp;G$3,MONTH(1&amp;INDIRECT("'"&amp;LOOKUP(,-CODE($E$2:G$2),$E$2:G$2)&amp;"'!"&amp;"$C$1:$N$1"))&amp;INDIRECT("'"&amp;LOOKUP(,-CODE($E$2:G$2),$E$2:G$2)&amp;"'!"&amp;"$C$2:$N$2"),0)),"")</f>
        <v>1.6239272836332477</v>
      </c>
      <c r="H47" s="12">
        <f t="array" aca="1" ref="H47" ca="1">IFERROR(INDEX(INDIRECT("'"&amp;LOOKUP(,-CODE($E$2:H$2),$E$2:H$2)&amp;"'!"&amp;"$C$4:$N$33"),MATCH($D47,INDIRECT("'"&amp;LOOKUP(,-CODE($E$2:H$2),$E$2:H$2)&amp;"'!"&amp;"$B$4:$B$33"),0),MATCH(MONTH($A46)&amp;H$3,MONTH(1&amp;INDIRECT("'"&amp;LOOKUP(,-CODE($E$2:H$2),$E$2:H$2)&amp;"'!"&amp;"$C$1:$N$1"))&amp;INDIRECT("'"&amp;LOOKUP(,-CODE($E$2:H$2),$E$2:H$2)&amp;"'!"&amp;"$C$2:$N$2"),0)),"")</f>
        <v>583.5</v>
      </c>
      <c r="I47" s="12">
        <f t="array" aca="1" ref="I47" ca="1">IFERROR(INDEX(INDIRECT("'"&amp;LOOKUP(,-CODE($E$2:I$2),$E$2:I$2)&amp;"'!"&amp;"$C$4:$N$33"),MATCH($D47,INDIRECT("'"&amp;LOOKUP(,-CODE($E$2:I$2),$E$2:I$2)&amp;"'!"&amp;"$B$4:$B$33"),0),MATCH(MONTH($A46)&amp;I$3,MONTH(1&amp;INDIRECT("'"&amp;LOOKUP(,-CODE($E$2:I$2),$E$2:I$2)&amp;"'!"&amp;"$C$1:$N$1"))&amp;INDIRECT("'"&amp;LOOKUP(,-CODE($E$2:I$2),$E$2:I$2)&amp;"'!"&amp;"$C$2:$N$2"),0)),"")</f>
        <v>947.56157000000007</v>
      </c>
      <c r="J47" s="12">
        <f t="array" aca="1" ref="J47" ca="1">IFERROR(INDEX(INDIRECT("'"&amp;LOOKUP(,-CODE($E$2:J$2),$E$2:J$2)&amp;"'!"&amp;"$C$4:$N$33"),MATCH($D47,INDIRECT("'"&amp;LOOKUP(,-CODE($E$2:J$2),$E$2:J$2)&amp;"'!"&amp;"$B$4:$B$33"),0),MATCH(MONTH($A46)&amp;J$3,MONTH(1&amp;INDIRECT("'"&amp;LOOKUP(,-CODE($E$2:J$2),$E$2:J$2)&amp;"'!"&amp;"$C$1:$N$1"))&amp;INDIRECT("'"&amp;LOOKUP(,-CODE($E$2:J$2),$E$2:J$2)&amp;"'!"&amp;"$C$2:$N$2"),0)),"")</f>
        <v>1.6239272836332477</v>
      </c>
      <c r="K47" s="12">
        <f t="array" aca="1" ref="K47" ca="1">IFERROR(INDEX(INDIRECT("'"&amp;LOOKUP(,-CODE($E$2:K$2),$E$2:K$2)&amp;"'!"&amp;"$C$4:$N$33"),MATCH($D47,INDIRECT("'"&amp;LOOKUP(,-CODE($E$2:K$2),$E$2:K$2)&amp;"'!"&amp;"$B$4:$B$33"),0),MATCH(MONTH($A46)&amp;K$3,MONTH(1&amp;INDIRECT("'"&amp;LOOKUP(,-CODE($E$2:K$2),$E$2:K$2)&amp;"'!"&amp;"$C$1:$N$1"))&amp;INDIRECT("'"&amp;LOOKUP(,-CODE($E$2:K$2),$E$2:K$2)&amp;"'!"&amp;"$C$2:$N$2"),0)),"")</f>
        <v>583.5</v>
      </c>
      <c r="L47" s="12">
        <f t="array" aca="1" ref="L47" ca="1">IFERROR(INDEX(INDIRECT("'"&amp;LOOKUP(,-CODE($E$2:L$2),$E$2:L$2)&amp;"'!"&amp;"$C$4:$N$33"),MATCH($D47,INDIRECT("'"&amp;LOOKUP(,-CODE($E$2:L$2),$E$2:L$2)&amp;"'!"&amp;"$B$4:$B$33"),0),MATCH(MONTH($A46)&amp;L$3,MONTH(1&amp;INDIRECT("'"&amp;LOOKUP(,-CODE($E$2:L$2),$E$2:L$2)&amp;"'!"&amp;"$C$1:$N$1"))&amp;INDIRECT("'"&amp;LOOKUP(,-CODE($E$2:L$2),$E$2:L$2)&amp;"'!"&amp;"$C$2:$N$2"),0)),"")</f>
        <v>947.56157000000007</v>
      </c>
      <c r="M47" s="12">
        <f t="array" aca="1" ref="M47" ca="1">IFERROR(INDEX(INDIRECT("'"&amp;LOOKUP(,-CODE($E$2:M$2),$E$2:M$2)&amp;"'!"&amp;"$C$4:$N$33"),MATCH($D47,INDIRECT("'"&amp;LOOKUP(,-CODE($E$2:M$2),$E$2:M$2)&amp;"'!"&amp;"$B$4:$B$33"),0),MATCH(MONTH($A46)&amp;M$3,MONTH(1&amp;INDIRECT("'"&amp;LOOKUP(,-CODE($E$2:M$2),$E$2:M$2)&amp;"'!"&amp;"$C$1:$N$1"))&amp;INDIRECT("'"&amp;LOOKUP(,-CODE($E$2:M$2),$E$2:M$2)&amp;"'!"&amp;"$C$2:$N$2"),0)),"")</f>
        <v>1.6239272836332477</v>
      </c>
    </row>
    <row r="48" spans="1:13" x14ac:dyDescent="0.25">
      <c r="A48" s="3">
        <v>42430</v>
      </c>
      <c r="C48" s="8"/>
      <c r="D48" s="9" t="s">
        <v>9</v>
      </c>
      <c r="E48" s="12">
        <f t="array" aca="1" ref="E48" ca="1">IFERROR(INDEX(INDIRECT("'"&amp;LOOKUP(,-CODE($E$2:E$2),$E$2:E$2)&amp;"'!"&amp;"$C$4:$N$33"),MATCH($D48,INDIRECT("'"&amp;LOOKUP(,-CODE($E$2:E$2),$E$2:E$2)&amp;"'!"&amp;"$B$4:$B$33"),0),MATCH(MONTH($A47)&amp;E$3,MONTH(1&amp;INDIRECT("'"&amp;LOOKUP(,-CODE($E$2:E$2),$E$2:E$2)&amp;"'!"&amp;"$C$1:$N$1"))&amp;INDIRECT("'"&amp;LOOKUP(,-CODE($E$2:E$2),$E$2:E$2)&amp;"'!"&amp;"$C$2:$N$2"),0)),"")</f>
        <v>0</v>
      </c>
      <c r="F48" s="12">
        <f t="array" aca="1" ref="F48" ca="1">IFERROR(INDEX(INDIRECT("'"&amp;LOOKUP(,-CODE($E$2:F$2),$E$2:F$2)&amp;"'!"&amp;"$C$4:$N$33"),MATCH($D48,INDIRECT("'"&amp;LOOKUP(,-CODE($E$2:F$2),$E$2:F$2)&amp;"'!"&amp;"$B$4:$B$33"),0),MATCH(MONTH($A47)&amp;F$3,MONTH(1&amp;INDIRECT("'"&amp;LOOKUP(,-CODE($E$2:F$2),$E$2:F$2)&amp;"'!"&amp;"$C$1:$N$1"))&amp;INDIRECT("'"&amp;LOOKUP(,-CODE($E$2:F$2),$E$2:F$2)&amp;"'!"&amp;"$C$2:$N$2"),0)),"")</f>
        <v>0</v>
      </c>
      <c r="G48" s="12">
        <f t="array" aca="1" ref="G48" ca="1">IFERROR(INDEX(INDIRECT("'"&amp;LOOKUP(,-CODE($E$2:G$2),$E$2:G$2)&amp;"'!"&amp;"$C$4:$N$33"),MATCH($D48,INDIRECT("'"&amp;LOOKUP(,-CODE($E$2:G$2),$E$2:G$2)&amp;"'!"&amp;"$B$4:$B$33"),0),MATCH(MONTH($A47)&amp;G$3,MONTH(1&amp;INDIRECT("'"&amp;LOOKUP(,-CODE($E$2:G$2),$E$2:G$2)&amp;"'!"&amp;"$C$1:$N$1"))&amp;INDIRECT("'"&amp;LOOKUP(,-CODE($E$2:G$2),$E$2:G$2)&amp;"'!"&amp;"$C$2:$N$2"),0)),"")</f>
        <v>0</v>
      </c>
      <c r="H48" s="12">
        <f t="array" aca="1" ref="H48" ca="1">IFERROR(INDEX(INDIRECT("'"&amp;LOOKUP(,-CODE($E$2:H$2),$E$2:H$2)&amp;"'!"&amp;"$C$4:$N$33"),MATCH($D48,INDIRECT("'"&amp;LOOKUP(,-CODE($E$2:H$2),$E$2:H$2)&amp;"'!"&amp;"$B$4:$B$33"),0),MATCH(MONTH($A47)&amp;H$3,MONTH(1&amp;INDIRECT("'"&amp;LOOKUP(,-CODE($E$2:H$2),$E$2:H$2)&amp;"'!"&amp;"$C$1:$N$1"))&amp;INDIRECT("'"&amp;LOOKUP(,-CODE($E$2:H$2),$E$2:H$2)&amp;"'!"&amp;"$C$2:$N$2"),0)),"")</f>
        <v>0</v>
      </c>
      <c r="I48" s="12">
        <f t="array" aca="1" ref="I48" ca="1">IFERROR(INDEX(INDIRECT("'"&amp;LOOKUP(,-CODE($E$2:I$2),$E$2:I$2)&amp;"'!"&amp;"$C$4:$N$33"),MATCH($D48,INDIRECT("'"&amp;LOOKUP(,-CODE($E$2:I$2),$E$2:I$2)&amp;"'!"&amp;"$B$4:$B$33"),0),MATCH(MONTH($A47)&amp;I$3,MONTH(1&amp;INDIRECT("'"&amp;LOOKUP(,-CODE($E$2:I$2),$E$2:I$2)&amp;"'!"&amp;"$C$1:$N$1"))&amp;INDIRECT("'"&amp;LOOKUP(,-CODE($E$2:I$2),$E$2:I$2)&amp;"'!"&amp;"$C$2:$N$2"),0)),"")</f>
        <v>0</v>
      </c>
      <c r="J48" s="12">
        <f t="array" aca="1" ref="J48" ca="1">IFERROR(INDEX(INDIRECT("'"&amp;LOOKUP(,-CODE($E$2:J$2),$E$2:J$2)&amp;"'!"&amp;"$C$4:$N$33"),MATCH($D48,INDIRECT("'"&amp;LOOKUP(,-CODE($E$2:J$2),$E$2:J$2)&amp;"'!"&amp;"$B$4:$B$33"),0),MATCH(MONTH($A47)&amp;J$3,MONTH(1&amp;INDIRECT("'"&amp;LOOKUP(,-CODE($E$2:J$2),$E$2:J$2)&amp;"'!"&amp;"$C$1:$N$1"))&amp;INDIRECT("'"&amp;LOOKUP(,-CODE($E$2:J$2),$E$2:J$2)&amp;"'!"&amp;"$C$2:$N$2"),0)),"")</f>
        <v>0</v>
      </c>
      <c r="K48" s="12">
        <f t="array" aca="1" ref="K48" ca="1">IFERROR(INDEX(INDIRECT("'"&amp;LOOKUP(,-CODE($E$2:K$2),$E$2:K$2)&amp;"'!"&amp;"$C$4:$N$33"),MATCH($D48,INDIRECT("'"&amp;LOOKUP(,-CODE($E$2:K$2),$E$2:K$2)&amp;"'!"&amp;"$B$4:$B$33"),0),MATCH(MONTH($A47)&amp;K$3,MONTH(1&amp;INDIRECT("'"&amp;LOOKUP(,-CODE($E$2:K$2),$E$2:K$2)&amp;"'!"&amp;"$C$1:$N$1"))&amp;INDIRECT("'"&amp;LOOKUP(,-CODE($E$2:K$2),$E$2:K$2)&amp;"'!"&amp;"$C$2:$N$2"),0)),"")</f>
        <v>0</v>
      </c>
      <c r="L48" s="12">
        <f t="array" aca="1" ref="L48" ca="1">IFERROR(INDEX(INDIRECT("'"&amp;LOOKUP(,-CODE($E$2:L$2),$E$2:L$2)&amp;"'!"&amp;"$C$4:$N$33"),MATCH($D48,INDIRECT("'"&amp;LOOKUP(,-CODE($E$2:L$2),$E$2:L$2)&amp;"'!"&amp;"$B$4:$B$33"),0),MATCH(MONTH($A47)&amp;L$3,MONTH(1&amp;INDIRECT("'"&amp;LOOKUP(,-CODE($E$2:L$2),$E$2:L$2)&amp;"'!"&amp;"$C$1:$N$1"))&amp;INDIRECT("'"&amp;LOOKUP(,-CODE($E$2:L$2),$E$2:L$2)&amp;"'!"&amp;"$C$2:$N$2"),0)),"")</f>
        <v>0</v>
      </c>
      <c r="M48" s="12">
        <f t="array" aca="1" ref="M48" ca="1">IFERROR(INDEX(INDIRECT("'"&amp;LOOKUP(,-CODE($E$2:M$2),$E$2:M$2)&amp;"'!"&amp;"$C$4:$N$33"),MATCH($D48,INDIRECT("'"&amp;LOOKUP(,-CODE($E$2:M$2),$E$2:M$2)&amp;"'!"&amp;"$B$4:$B$33"),0),MATCH(MONTH($A47)&amp;M$3,MONTH(1&amp;INDIRECT("'"&amp;LOOKUP(,-CODE($E$2:M$2),$E$2:M$2)&amp;"'!"&amp;"$C$1:$N$1"))&amp;INDIRECT("'"&amp;LOOKUP(,-CODE($E$2:M$2),$E$2:M$2)&amp;"'!"&amp;"$C$2:$N$2"),0)),"")</f>
        <v>0</v>
      </c>
    </row>
    <row r="49" spans="1:13" x14ac:dyDescent="0.25">
      <c r="A49" s="3">
        <v>42430</v>
      </c>
      <c r="C49" s="4">
        <v>4604</v>
      </c>
      <c r="D49" s="5" t="s">
        <v>12</v>
      </c>
      <c r="E49" s="12">
        <f t="array" aca="1" ref="E49" ca="1">IFERROR(INDEX(INDIRECT("'"&amp;LOOKUP(,-CODE($E$2:E$2),$E$2:E$2)&amp;"'!"&amp;"$C$4:$N$33"),MATCH($D49,INDIRECT("'"&amp;LOOKUP(,-CODE($E$2:E$2),$E$2:E$2)&amp;"'!"&amp;"$B$4:$B$33"),0),MATCH(MONTH($A48)&amp;E$3,MONTH(1&amp;INDIRECT("'"&amp;LOOKUP(,-CODE($E$2:E$2),$E$2:E$2)&amp;"'!"&amp;"$C$1:$N$1"))&amp;INDIRECT("'"&amp;LOOKUP(,-CODE($E$2:E$2),$E$2:E$2)&amp;"'!"&amp;"$C$2:$N$2"),0)),"")</f>
        <v>326.33999999999997</v>
      </c>
      <c r="F49" s="12">
        <f t="array" aca="1" ref="F49" ca="1">IFERROR(INDEX(INDIRECT("'"&amp;LOOKUP(,-CODE($E$2:F$2),$E$2:F$2)&amp;"'!"&amp;"$C$4:$N$33"),MATCH($D49,INDIRECT("'"&amp;LOOKUP(,-CODE($E$2:F$2),$E$2:F$2)&amp;"'!"&amp;"$B$4:$B$33"),0),MATCH(MONTH($A48)&amp;F$3,MONTH(1&amp;INDIRECT("'"&amp;LOOKUP(,-CODE($E$2:F$2),$E$2:F$2)&amp;"'!"&amp;"$C$1:$N$1"))&amp;INDIRECT("'"&amp;LOOKUP(,-CODE($E$2:F$2),$E$2:F$2)&amp;"'!"&amp;"$C$2:$N$2"),0)),"")</f>
        <v>1968.3766900000001</v>
      </c>
      <c r="G49" s="12">
        <f t="array" aca="1" ref="G49" ca="1">IFERROR(INDEX(INDIRECT("'"&amp;LOOKUP(,-CODE($E$2:G$2),$E$2:G$2)&amp;"'!"&amp;"$C$4:$N$33"),MATCH($D49,INDIRECT("'"&amp;LOOKUP(,-CODE($E$2:G$2),$E$2:G$2)&amp;"'!"&amp;"$B$4:$B$33"),0),MATCH(MONTH($A48)&amp;G$3,MONTH(1&amp;INDIRECT("'"&amp;LOOKUP(,-CODE($E$2:G$2),$E$2:G$2)&amp;"'!"&amp;"$C$1:$N$1"))&amp;INDIRECT("'"&amp;LOOKUP(,-CODE($E$2:G$2),$E$2:G$2)&amp;"'!"&amp;"$C$2:$N$2"),0)),"")</f>
        <v>6.0316746031746042</v>
      </c>
      <c r="H49" s="12">
        <f t="array" aca="1" ref="H49" ca="1">IFERROR(INDEX(INDIRECT("'"&amp;LOOKUP(,-CODE($E$2:H$2),$E$2:H$2)&amp;"'!"&amp;"$C$4:$N$33"),MATCH($D49,INDIRECT("'"&amp;LOOKUP(,-CODE($E$2:H$2),$E$2:H$2)&amp;"'!"&amp;"$B$4:$B$33"),0),MATCH(MONTH($A48)&amp;H$3,MONTH(1&amp;INDIRECT("'"&amp;LOOKUP(,-CODE($E$2:H$2),$E$2:H$2)&amp;"'!"&amp;"$C$1:$N$1"))&amp;INDIRECT("'"&amp;LOOKUP(,-CODE($E$2:H$2),$E$2:H$2)&amp;"'!"&amp;"$C$2:$N$2"),0)),"")</f>
        <v>326.33999999999997</v>
      </c>
      <c r="I49" s="12">
        <f t="array" aca="1" ref="I49" ca="1">IFERROR(INDEX(INDIRECT("'"&amp;LOOKUP(,-CODE($E$2:I$2),$E$2:I$2)&amp;"'!"&amp;"$C$4:$N$33"),MATCH($D49,INDIRECT("'"&amp;LOOKUP(,-CODE($E$2:I$2),$E$2:I$2)&amp;"'!"&amp;"$B$4:$B$33"),0),MATCH(MONTH($A48)&amp;I$3,MONTH(1&amp;INDIRECT("'"&amp;LOOKUP(,-CODE($E$2:I$2),$E$2:I$2)&amp;"'!"&amp;"$C$1:$N$1"))&amp;INDIRECT("'"&amp;LOOKUP(,-CODE($E$2:I$2),$E$2:I$2)&amp;"'!"&amp;"$C$2:$N$2"),0)),"")</f>
        <v>1968.3766900000001</v>
      </c>
      <c r="J49" s="12">
        <f t="array" aca="1" ref="J49" ca="1">IFERROR(INDEX(INDIRECT("'"&amp;LOOKUP(,-CODE($E$2:J$2),$E$2:J$2)&amp;"'!"&amp;"$C$4:$N$33"),MATCH($D49,INDIRECT("'"&amp;LOOKUP(,-CODE($E$2:J$2),$E$2:J$2)&amp;"'!"&amp;"$B$4:$B$33"),0),MATCH(MONTH($A48)&amp;J$3,MONTH(1&amp;INDIRECT("'"&amp;LOOKUP(,-CODE($E$2:J$2),$E$2:J$2)&amp;"'!"&amp;"$C$1:$N$1"))&amp;INDIRECT("'"&amp;LOOKUP(,-CODE($E$2:J$2),$E$2:J$2)&amp;"'!"&amp;"$C$2:$N$2"),0)),"")</f>
        <v>6.0316746031746042</v>
      </c>
      <c r="K49" s="12">
        <f t="array" aca="1" ref="K49" ca="1">IFERROR(INDEX(INDIRECT("'"&amp;LOOKUP(,-CODE($E$2:K$2),$E$2:K$2)&amp;"'!"&amp;"$C$4:$N$33"),MATCH($D49,INDIRECT("'"&amp;LOOKUP(,-CODE($E$2:K$2),$E$2:K$2)&amp;"'!"&amp;"$B$4:$B$33"),0),MATCH(MONTH($A48)&amp;K$3,MONTH(1&amp;INDIRECT("'"&amp;LOOKUP(,-CODE($E$2:K$2),$E$2:K$2)&amp;"'!"&amp;"$C$1:$N$1"))&amp;INDIRECT("'"&amp;LOOKUP(,-CODE($E$2:K$2),$E$2:K$2)&amp;"'!"&amp;"$C$2:$N$2"),0)),"")</f>
        <v>326.33999999999997</v>
      </c>
      <c r="L49" s="12">
        <f t="array" aca="1" ref="L49" ca="1">IFERROR(INDEX(INDIRECT("'"&amp;LOOKUP(,-CODE($E$2:L$2),$E$2:L$2)&amp;"'!"&amp;"$C$4:$N$33"),MATCH($D49,INDIRECT("'"&amp;LOOKUP(,-CODE($E$2:L$2),$E$2:L$2)&amp;"'!"&amp;"$B$4:$B$33"),0),MATCH(MONTH($A48)&amp;L$3,MONTH(1&amp;INDIRECT("'"&amp;LOOKUP(,-CODE($E$2:L$2),$E$2:L$2)&amp;"'!"&amp;"$C$1:$N$1"))&amp;INDIRECT("'"&amp;LOOKUP(,-CODE($E$2:L$2),$E$2:L$2)&amp;"'!"&amp;"$C$2:$N$2"),0)),"")</f>
        <v>1968.3766900000001</v>
      </c>
      <c r="M49" s="12">
        <f t="array" aca="1" ref="M49" ca="1">IFERROR(INDEX(INDIRECT("'"&amp;LOOKUP(,-CODE($E$2:M$2),$E$2:M$2)&amp;"'!"&amp;"$C$4:$N$33"),MATCH($D49,INDIRECT("'"&amp;LOOKUP(,-CODE($E$2:M$2),$E$2:M$2)&amp;"'!"&amp;"$B$4:$B$33"),0),MATCH(MONTH($A48)&amp;M$3,MONTH(1&amp;INDIRECT("'"&amp;LOOKUP(,-CODE($E$2:M$2),$E$2:M$2)&amp;"'!"&amp;"$C$1:$N$1"))&amp;INDIRECT("'"&amp;LOOKUP(,-CODE($E$2:M$2),$E$2:M$2)&amp;"'!"&amp;"$C$2:$N$2"),0)),"")</f>
        <v>6.0316746031746042</v>
      </c>
    </row>
    <row r="50" spans="1:13" x14ac:dyDescent="0.25">
      <c r="A50" s="3">
        <v>42430</v>
      </c>
      <c r="C50" s="8"/>
      <c r="D50" s="9" t="s">
        <v>5</v>
      </c>
      <c r="E50" s="12">
        <f t="array" aca="1" ref="E50" ca="1">IFERROR(INDEX(INDIRECT("'"&amp;LOOKUP(,-CODE($E$2:E$2),$E$2:E$2)&amp;"'!"&amp;"$C$4:$N$33"),MATCH($D50,INDIRECT("'"&amp;LOOKUP(,-CODE($E$2:E$2),$E$2:E$2)&amp;"'!"&amp;"$B$4:$B$33"),0),MATCH(MONTH($A49)&amp;E$3,MONTH(1&amp;INDIRECT("'"&amp;LOOKUP(,-CODE($E$2:E$2),$E$2:E$2)&amp;"'!"&amp;"$C$1:$N$1"))&amp;INDIRECT("'"&amp;LOOKUP(,-CODE($E$2:E$2),$E$2:E$2)&amp;"'!"&amp;"$C$2:$N$2"),0)),"")</f>
        <v>120</v>
      </c>
      <c r="F50" s="12">
        <f t="array" aca="1" ref="F50" ca="1">IFERROR(INDEX(INDIRECT("'"&amp;LOOKUP(,-CODE($E$2:F$2),$E$2:F$2)&amp;"'!"&amp;"$C$4:$N$33"),MATCH($D50,INDIRECT("'"&amp;LOOKUP(,-CODE($E$2:F$2),$E$2:F$2)&amp;"'!"&amp;"$B$4:$B$33"),0),MATCH(MONTH($A49)&amp;F$3,MONTH(1&amp;INDIRECT("'"&amp;LOOKUP(,-CODE($E$2:F$2),$E$2:F$2)&amp;"'!"&amp;"$C$1:$N$1"))&amp;INDIRECT("'"&amp;LOOKUP(,-CODE($E$2:F$2),$E$2:F$2)&amp;"'!"&amp;"$C$2:$N$2"),0)),"")</f>
        <v>144.91999999999999</v>
      </c>
      <c r="G50" s="12">
        <f t="array" aca="1" ref="G50" ca="1">IFERROR(INDEX(INDIRECT("'"&amp;LOOKUP(,-CODE($E$2:G$2),$E$2:G$2)&amp;"'!"&amp;"$C$4:$N$33"),MATCH($D50,INDIRECT("'"&amp;LOOKUP(,-CODE($E$2:G$2),$E$2:G$2)&amp;"'!"&amp;"$B$4:$B$33"),0),MATCH(MONTH($A49)&amp;G$3,MONTH(1&amp;INDIRECT("'"&amp;LOOKUP(,-CODE($E$2:G$2),$E$2:G$2)&amp;"'!"&amp;"$C$1:$N$1"))&amp;INDIRECT("'"&amp;LOOKUP(,-CODE($E$2:G$2),$E$2:G$2)&amp;"'!"&amp;"$C$2:$N$2"),0)),"")</f>
        <v>1.2076666666666667</v>
      </c>
      <c r="H50" s="12">
        <f t="array" aca="1" ref="H50" ca="1">IFERROR(INDEX(INDIRECT("'"&amp;LOOKUP(,-CODE($E$2:H$2),$E$2:H$2)&amp;"'!"&amp;"$C$4:$N$33"),MATCH($D50,INDIRECT("'"&amp;LOOKUP(,-CODE($E$2:H$2),$E$2:H$2)&amp;"'!"&amp;"$B$4:$B$33"),0),MATCH(MONTH($A49)&amp;H$3,MONTH(1&amp;INDIRECT("'"&amp;LOOKUP(,-CODE($E$2:H$2),$E$2:H$2)&amp;"'!"&amp;"$C$1:$N$1"))&amp;INDIRECT("'"&amp;LOOKUP(,-CODE($E$2:H$2),$E$2:H$2)&amp;"'!"&amp;"$C$2:$N$2"),0)),"")</f>
        <v>120</v>
      </c>
      <c r="I50" s="12">
        <f t="array" aca="1" ref="I50" ca="1">IFERROR(INDEX(INDIRECT("'"&amp;LOOKUP(,-CODE($E$2:I$2),$E$2:I$2)&amp;"'!"&amp;"$C$4:$N$33"),MATCH($D50,INDIRECT("'"&amp;LOOKUP(,-CODE($E$2:I$2),$E$2:I$2)&amp;"'!"&amp;"$B$4:$B$33"),0),MATCH(MONTH($A49)&amp;I$3,MONTH(1&amp;INDIRECT("'"&amp;LOOKUP(,-CODE($E$2:I$2),$E$2:I$2)&amp;"'!"&amp;"$C$1:$N$1"))&amp;INDIRECT("'"&amp;LOOKUP(,-CODE($E$2:I$2),$E$2:I$2)&amp;"'!"&amp;"$C$2:$N$2"),0)),"")</f>
        <v>144.91999999999999</v>
      </c>
      <c r="J50" s="12">
        <f t="array" aca="1" ref="J50" ca="1">IFERROR(INDEX(INDIRECT("'"&amp;LOOKUP(,-CODE($E$2:J$2),$E$2:J$2)&amp;"'!"&amp;"$C$4:$N$33"),MATCH($D50,INDIRECT("'"&amp;LOOKUP(,-CODE($E$2:J$2),$E$2:J$2)&amp;"'!"&amp;"$B$4:$B$33"),0),MATCH(MONTH($A49)&amp;J$3,MONTH(1&amp;INDIRECT("'"&amp;LOOKUP(,-CODE($E$2:J$2),$E$2:J$2)&amp;"'!"&amp;"$C$1:$N$1"))&amp;INDIRECT("'"&amp;LOOKUP(,-CODE($E$2:J$2),$E$2:J$2)&amp;"'!"&amp;"$C$2:$N$2"),0)),"")</f>
        <v>1.2076666666666667</v>
      </c>
      <c r="K50" s="12">
        <f t="array" aca="1" ref="K50" ca="1">IFERROR(INDEX(INDIRECT("'"&amp;LOOKUP(,-CODE($E$2:K$2),$E$2:K$2)&amp;"'!"&amp;"$C$4:$N$33"),MATCH($D50,INDIRECT("'"&amp;LOOKUP(,-CODE($E$2:K$2),$E$2:K$2)&amp;"'!"&amp;"$B$4:$B$33"),0),MATCH(MONTH($A49)&amp;K$3,MONTH(1&amp;INDIRECT("'"&amp;LOOKUP(,-CODE($E$2:K$2),$E$2:K$2)&amp;"'!"&amp;"$C$1:$N$1"))&amp;INDIRECT("'"&amp;LOOKUP(,-CODE($E$2:K$2),$E$2:K$2)&amp;"'!"&amp;"$C$2:$N$2"),0)),"")</f>
        <v>120</v>
      </c>
      <c r="L50" s="12">
        <f t="array" aca="1" ref="L50" ca="1">IFERROR(INDEX(INDIRECT("'"&amp;LOOKUP(,-CODE($E$2:L$2),$E$2:L$2)&amp;"'!"&amp;"$C$4:$N$33"),MATCH($D50,INDIRECT("'"&amp;LOOKUP(,-CODE($E$2:L$2),$E$2:L$2)&amp;"'!"&amp;"$B$4:$B$33"),0),MATCH(MONTH($A49)&amp;L$3,MONTH(1&amp;INDIRECT("'"&amp;LOOKUP(,-CODE($E$2:L$2),$E$2:L$2)&amp;"'!"&amp;"$C$1:$N$1"))&amp;INDIRECT("'"&amp;LOOKUP(,-CODE($E$2:L$2),$E$2:L$2)&amp;"'!"&amp;"$C$2:$N$2"),0)),"")</f>
        <v>144.91999999999999</v>
      </c>
      <c r="M50" s="12">
        <f t="array" aca="1" ref="M50" ca="1">IFERROR(INDEX(INDIRECT("'"&amp;LOOKUP(,-CODE($E$2:M$2),$E$2:M$2)&amp;"'!"&amp;"$C$4:$N$33"),MATCH($D50,INDIRECT("'"&amp;LOOKUP(,-CODE($E$2:M$2),$E$2:M$2)&amp;"'!"&amp;"$B$4:$B$33"),0),MATCH(MONTH($A49)&amp;M$3,MONTH(1&amp;INDIRECT("'"&amp;LOOKUP(,-CODE($E$2:M$2),$E$2:M$2)&amp;"'!"&amp;"$C$1:$N$1"))&amp;INDIRECT("'"&amp;LOOKUP(,-CODE($E$2:M$2),$E$2:M$2)&amp;"'!"&amp;"$C$2:$N$2"),0)),"")</f>
        <v>1.2076666666666667</v>
      </c>
    </row>
    <row r="51" spans="1:13" x14ac:dyDescent="0.25">
      <c r="A51" s="3">
        <v>42430</v>
      </c>
      <c r="C51" s="8"/>
      <c r="D51" s="9" t="s">
        <v>6</v>
      </c>
      <c r="E51" s="12">
        <f t="array" aca="1" ref="E51" ca="1">IFERROR(INDEX(INDIRECT("'"&amp;LOOKUP(,-CODE($E$2:E$2),$E$2:E$2)&amp;"'!"&amp;"$C$4:$N$33"),MATCH($D51,INDIRECT("'"&amp;LOOKUP(,-CODE($E$2:E$2),$E$2:E$2)&amp;"'!"&amp;"$B$4:$B$33"),0),MATCH(MONTH($A50)&amp;E$3,MONTH(1&amp;INDIRECT("'"&amp;LOOKUP(,-CODE($E$2:E$2),$E$2:E$2)&amp;"'!"&amp;"$C$1:$N$1"))&amp;INDIRECT("'"&amp;LOOKUP(,-CODE($E$2:E$2),$E$2:E$2)&amp;"'!"&amp;"$C$2:$N$2"),0)),"")</f>
        <v>606.5</v>
      </c>
      <c r="F51" s="12">
        <f t="array" aca="1" ref="F51" ca="1">IFERROR(INDEX(INDIRECT("'"&amp;LOOKUP(,-CODE($E$2:F$2),$E$2:F$2)&amp;"'!"&amp;"$C$4:$N$33"),MATCH($D51,INDIRECT("'"&amp;LOOKUP(,-CODE($E$2:F$2),$E$2:F$2)&amp;"'!"&amp;"$B$4:$B$33"),0),MATCH(MONTH($A50)&amp;F$3,MONTH(1&amp;INDIRECT("'"&amp;LOOKUP(,-CODE($E$2:F$2),$E$2:F$2)&amp;"'!"&amp;"$C$1:$N$1"))&amp;INDIRECT("'"&amp;LOOKUP(,-CODE($E$2:F$2),$E$2:F$2)&amp;"'!"&amp;"$C$2:$N$2"),0)),"")</f>
        <v>163.69999999999999</v>
      </c>
      <c r="G51" s="12">
        <f t="array" aca="1" ref="G51" ca="1">IFERROR(INDEX(INDIRECT("'"&amp;LOOKUP(,-CODE($E$2:G$2),$E$2:G$2)&amp;"'!"&amp;"$C$4:$N$33"),MATCH($D51,INDIRECT("'"&amp;LOOKUP(,-CODE($E$2:G$2),$E$2:G$2)&amp;"'!"&amp;"$B$4:$B$33"),0),MATCH(MONTH($A50)&amp;G$3,MONTH(1&amp;INDIRECT("'"&amp;LOOKUP(,-CODE($E$2:G$2),$E$2:G$2)&amp;"'!"&amp;"$C$1:$N$1"))&amp;INDIRECT("'"&amp;LOOKUP(,-CODE($E$2:G$2),$E$2:G$2)&amp;"'!"&amp;"$C$2:$N$2"),0)),"")</f>
        <v>0.26990931574608407</v>
      </c>
      <c r="H51" s="12">
        <f t="array" aca="1" ref="H51" ca="1">IFERROR(INDEX(INDIRECT("'"&amp;LOOKUP(,-CODE($E$2:H$2),$E$2:H$2)&amp;"'!"&amp;"$C$4:$N$33"),MATCH($D51,INDIRECT("'"&amp;LOOKUP(,-CODE($E$2:H$2),$E$2:H$2)&amp;"'!"&amp;"$B$4:$B$33"),0),MATCH(MONTH($A50)&amp;H$3,MONTH(1&amp;INDIRECT("'"&amp;LOOKUP(,-CODE($E$2:H$2),$E$2:H$2)&amp;"'!"&amp;"$C$1:$N$1"))&amp;INDIRECT("'"&amp;LOOKUP(,-CODE($E$2:H$2),$E$2:H$2)&amp;"'!"&amp;"$C$2:$N$2"),0)),"")</f>
        <v>606.5</v>
      </c>
      <c r="I51" s="12">
        <f t="array" aca="1" ref="I51" ca="1">IFERROR(INDEX(INDIRECT("'"&amp;LOOKUP(,-CODE($E$2:I$2),$E$2:I$2)&amp;"'!"&amp;"$C$4:$N$33"),MATCH($D51,INDIRECT("'"&amp;LOOKUP(,-CODE($E$2:I$2),$E$2:I$2)&amp;"'!"&amp;"$B$4:$B$33"),0),MATCH(MONTH($A50)&amp;I$3,MONTH(1&amp;INDIRECT("'"&amp;LOOKUP(,-CODE($E$2:I$2),$E$2:I$2)&amp;"'!"&amp;"$C$1:$N$1"))&amp;INDIRECT("'"&amp;LOOKUP(,-CODE($E$2:I$2),$E$2:I$2)&amp;"'!"&amp;"$C$2:$N$2"),0)),"")</f>
        <v>163.69999999999999</v>
      </c>
      <c r="J51" s="12">
        <f t="array" aca="1" ref="J51" ca="1">IFERROR(INDEX(INDIRECT("'"&amp;LOOKUP(,-CODE($E$2:J$2),$E$2:J$2)&amp;"'!"&amp;"$C$4:$N$33"),MATCH($D51,INDIRECT("'"&amp;LOOKUP(,-CODE($E$2:J$2),$E$2:J$2)&amp;"'!"&amp;"$B$4:$B$33"),0),MATCH(MONTH($A50)&amp;J$3,MONTH(1&amp;INDIRECT("'"&amp;LOOKUP(,-CODE($E$2:J$2),$E$2:J$2)&amp;"'!"&amp;"$C$1:$N$1"))&amp;INDIRECT("'"&amp;LOOKUP(,-CODE($E$2:J$2),$E$2:J$2)&amp;"'!"&amp;"$C$2:$N$2"),0)),"")</f>
        <v>0.26990931574608407</v>
      </c>
      <c r="K51" s="12">
        <f t="array" aca="1" ref="K51" ca="1">IFERROR(INDEX(INDIRECT("'"&amp;LOOKUP(,-CODE($E$2:K$2),$E$2:K$2)&amp;"'!"&amp;"$C$4:$N$33"),MATCH($D51,INDIRECT("'"&amp;LOOKUP(,-CODE($E$2:K$2),$E$2:K$2)&amp;"'!"&amp;"$B$4:$B$33"),0),MATCH(MONTH($A50)&amp;K$3,MONTH(1&amp;INDIRECT("'"&amp;LOOKUP(,-CODE($E$2:K$2),$E$2:K$2)&amp;"'!"&amp;"$C$1:$N$1"))&amp;INDIRECT("'"&amp;LOOKUP(,-CODE($E$2:K$2),$E$2:K$2)&amp;"'!"&amp;"$C$2:$N$2"),0)),"")</f>
        <v>606.5</v>
      </c>
      <c r="L51" s="12">
        <f t="array" aca="1" ref="L51" ca="1">IFERROR(INDEX(INDIRECT("'"&amp;LOOKUP(,-CODE($E$2:L$2),$E$2:L$2)&amp;"'!"&amp;"$C$4:$N$33"),MATCH($D51,INDIRECT("'"&amp;LOOKUP(,-CODE($E$2:L$2),$E$2:L$2)&amp;"'!"&amp;"$B$4:$B$33"),0),MATCH(MONTH($A50)&amp;L$3,MONTH(1&amp;INDIRECT("'"&amp;LOOKUP(,-CODE($E$2:L$2),$E$2:L$2)&amp;"'!"&amp;"$C$1:$N$1"))&amp;INDIRECT("'"&amp;LOOKUP(,-CODE($E$2:L$2),$E$2:L$2)&amp;"'!"&amp;"$C$2:$N$2"),0)),"")</f>
        <v>163.69999999999999</v>
      </c>
      <c r="M51" s="12">
        <f t="array" aca="1" ref="M51" ca="1">IFERROR(INDEX(INDIRECT("'"&amp;LOOKUP(,-CODE($E$2:M$2),$E$2:M$2)&amp;"'!"&amp;"$C$4:$N$33"),MATCH($D51,INDIRECT("'"&amp;LOOKUP(,-CODE($E$2:M$2),$E$2:M$2)&amp;"'!"&amp;"$B$4:$B$33"),0),MATCH(MONTH($A50)&amp;M$3,MONTH(1&amp;INDIRECT("'"&amp;LOOKUP(,-CODE($E$2:M$2),$E$2:M$2)&amp;"'!"&amp;"$C$1:$N$1"))&amp;INDIRECT("'"&amp;LOOKUP(,-CODE($E$2:M$2),$E$2:M$2)&amp;"'!"&amp;"$C$2:$N$2"),0)),"")</f>
        <v>0.26990931574608407</v>
      </c>
    </row>
    <row r="52" spans="1:13" x14ac:dyDescent="0.25">
      <c r="A52" s="3">
        <v>42430</v>
      </c>
      <c r="C52" s="8"/>
      <c r="D52" s="9" t="s">
        <v>7</v>
      </c>
      <c r="E52" s="12">
        <f t="array" aca="1" ref="E52" ca="1">IFERROR(INDEX(INDIRECT("'"&amp;LOOKUP(,-CODE($E$2:E$2),$E$2:E$2)&amp;"'!"&amp;"$C$4:$N$33"),MATCH($D52,INDIRECT("'"&amp;LOOKUP(,-CODE($E$2:E$2),$E$2:E$2)&amp;"'!"&amp;"$B$4:$B$33"),0),MATCH(MONTH($A51)&amp;E$3,MONTH(1&amp;INDIRECT("'"&amp;LOOKUP(,-CODE($E$2:E$2),$E$2:E$2)&amp;"'!"&amp;"$C$1:$N$1"))&amp;INDIRECT("'"&amp;LOOKUP(,-CODE($E$2:E$2),$E$2:E$2)&amp;"'!"&amp;"$C$2:$N$2"),0)),"")</f>
        <v>1213</v>
      </c>
      <c r="F52" s="12">
        <f t="array" aca="1" ref="F52" ca="1">IFERROR(INDEX(INDIRECT("'"&amp;LOOKUP(,-CODE($E$2:F$2),$E$2:F$2)&amp;"'!"&amp;"$C$4:$N$33"),MATCH($D52,INDIRECT("'"&amp;LOOKUP(,-CODE($E$2:F$2),$E$2:F$2)&amp;"'!"&amp;"$B$4:$B$33"),0),MATCH(MONTH($A51)&amp;F$3,MONTH(1&amp;INDIRECT("'"&amp;LOOKUP(,-CODE($E$2:F$2),$E$2:F$2)&amp;"'!"&amp;"$C$1:$N$1"))&amp;INDIRECT("'"&amp;LOOKUP(,-CODE($E$2:F$2),$E$2:F$2)&amp;"'!"&amp;"$C$2:$N$2"),0)),"")</f>
        <v>1514.3810000000001</v>
      </c>
      <c r="G52" s="12">
        <f t="array" aca="1" ref="G52" ca="1">IFERROR(INDEX(INDIRECT("'"&amp;LOOKUP(,-CODE($E$2:G$2),$E$2:G$2)&amp;"'!"&amp;"$C$4:$N$33"),MATCH($D52,INDIRECT("'"&amp;LOOKUP(,-CODE($E$2:G$2),$E$2:G$2)&amp;"'!"&amp;"$B$4:$B$33"),0),MATCH(MONTH($A51)&amp;G$3,MONTH(1&amp;INDIRECT("'"&amp;LOOKUP(,-CODE($E$2:G$2),$E$2:G$2)&amp;"'!"&amp;"$C$1:$N$1"))&amp;INDIRECT("'"&amp;LOOKUP(,-CODE($E$2:G$2),$E$2:G$2)&amp;"'!"&amp;"$C$2:$N$2"),0)),"")</f>
        <v>1.248459192085738</v>
      </c>
      <c r="H52" s="12">
        <f t="array" aca="1" ref="H52" ca="1">IFERROR(INDEX(INDIRECT("'"&amp;LOOKUP(,-CODE($E$2:H$2),$E$2:H$2)&amp;"'!"&amp;"$C$4:$N$33"),MATCH($D52,INDIRECT("'"&amp;LOOKUP(,-CODE($E$2:H$2),$E$2:H$2)&amp;"'!"&amp;"$B$4:$B$33"),0),MATCH(MONTH($A51)&amp;H$3,MONTH(1&amp;INDIRECT("'"&amp;LOOKUP(,-CODE($E$2:H$2),$E$2:H$2)&amp;"'!"&amp;"$C$1:$N$1"))&amp;INDIRECT("'"&amp;LOOKUP(,-CODE($E$2:H$2),$E$2:H$2)&amp;"'!"&amp;"$C$2:$N$2"),0)),"")</f>
        <v>1213</v>
      </c>
      <c r="I52" s="12">
        <f t="array" aca="1" ref="I52" ca="1">IFERROR(INDEX(INDIRECT("'"&amp;LOOKUP(,-CODE($E$2:I$2),$E$2:I$2)&amp;"'!"&amp;"$C$4:$N$33"),MATCH($D52,INDIRECT("'"&amp;LOOKUP(,-CODE($E$2:I$2),$E$2:I$2)&amp;"'!"&amp;"$B$4:$B$33"),0),MATCH(MONTH($A51)&amp;I$3,MONTH(1&amp;INDIRECT("'"&amp;LOOKUP(,-CODE($E$2:I$2),$E$2:I$2)&amp;"'!"&amp;"$C$1:$N$1"))&amp;INDIRECT("'"&amp;LOOKUP(,-CODE($E$2:I$2),$E$2:I$2)&amp;"'!"&amp;"$C$2:$N$2"),0)),"")</f>
        <v>1514.3810000000001</v>
      </c>
      <c r="J52" s="12">
        <f t="array" aca="1" ref="J52" ca="1">IFERROR(INDEX(INDIRECT("'"&amp;LOOKUP(,-CODE($E$2:J$2),$E$2:J$2)&amp;"'!"&amp;"$C$4:$N$33"),MATCH($D52,INDIRECT("'"&amp;LOOKUP(,-CODE($E$2:J$2),$E$2:J$2)&amp;"'!"&amp;"$B$4:$B$33"),0),MATCH(MONTH($A51)&amp;J$3,MONTH(1&amp;INDIRECT("'"&amp;LOOKUP(,-CODE($E$2:J$2),$E$2:J$2)&amp;"'!"&amp;"$C$1:$N$1"))&amp;INDIRECT("'"&amp;LOOKUP(,-CODE($E$2:J$2),$E$2:J$2)&amp;"'!"&amp;"$C$2:$N$2"),0)),"")</f>
        <v>1.248459192085738</v>
      </c>
      <c r="K52" s="12">
        <f t="array" aca="1" ref="K52" ca="1">IFERROR(INDEX(INDIRECT("'"&amp;LOOKUP(,-CODE($E$2:K$2),$E$2:K$2)&amp;"'!"&amp;"$C$4:$N$33"),MATCH($D52,INDIRECT("'"&amp;LOOKUP(,-CODE($E$2:K$2),$E$2:K$2)&amp;"'!"&amp;"$B$4:$B$33"),0),MATCH(MONTH($A51)&amp;K$3,MONTH(1&amp;INDIRECT("'"&amp;LOOKUP(,-CODE($E$2:K$2),$E$2:K$2)&amp;"'!"&amp;"$C$1:$N$1"))&amp;INDIRECT("'"&amp;LOOKUP(,-CODE($E$2:K$2),$E$2:K$2)&amp;"'!"&amp;"$C$2:$N$2"),0)),"")</f>
        <v>1213</v>
      </c>
      <c r="L52" s="12">
        <f t="array" aca="1" ref="L52" ca="1">IFERROR(INDEX(INDIRECT("'"&amp;LOOKUP(,-CODE($E$2:L$2),$E$2:L$2)&amp;"'!"&amp;"$C$4:$N$33"),MATCH($D52,INDIRECT("'"&amp;LOOKUP(,-CODE($E$2:L$2),$E$2:L$2)&amp;"'!"&amp;"$B$4:$B$33"),0),MATCH(MONTH($A51)&amp;L$3,MONTH(1&amp;INDIRECT("'"&amp;LOOKUP(,-CODE($E$2:L$2),$E$2:L$2)&amp;"'!"&amp;"$C$1:$N$1"))&amp;INDIRECT("'"&amp;LOOKUP(,-CODE($E$2:L$2),$E$2:L$2)&amp;"'!"&amp;"$C$2:$N$2"),0)),"")</f>
        <v>1514.3810000000001</v>
      </c>
      <c r="M52" s="12">
        <f t="array" aca="1" ref="M52" ca="1">IFERROR(INDEX(INDIRECT("'"&amp;LOOKUP(,-CODE($E$2:M$2),$E$2:M$2)&amp;"'!"&amp;"$C$4:$N$33"),MATCH($D52,INDIRECT("'"&amp;LOOKUP(,-CODE($E$2:M$2),$E$2:M$2)&amp;"'!"&amp;"$B$4:$B$33"),0),MATCH(MONTH($A51)&amp;M$3,MONTH(1&amp;INDIRECT("'"&amp;LOOKUP(,-CODE($E$2:M$2),$E$2:M$2)&amp;"'!"&amp;"$C$1:$N$1"))&amp;INDIRECT("'"&amp;LOOKUP(,-CODE($E$2:M$2),$E$2:M$2)&amp;"'!"&amp;"$C$2:$N$2"),0)),"")</f>
        <v>1.248459192085738</v>
      </c>
    </row>
    <row r="53" spans="1:13" x14ac:dyDescent="0.25">
      <c r="A53" s="3">
        <v>42430</v>
      </c>
      <c r="C53" s="8"/>
      <c r="D53" s="9" t="s">
        <v>8</v>
      </c>
      <c r="E53" s="12">
        <f t="array" aca="1" ref="E53" ca="1">IFERROR(INDEX(INDIRECT("'"&amp;LOOKUP(,-CODE($E$2:E$2),$E$2:E$2)&amp;"'!"&amp;"$C$4:$N$33"),MATCH($D53,INDIRECT("'"&amp;LOOKUP(,-CODE($E$2:E$2),$E$2:E$2)&amp;"'!"&amp;"$B$4:$B$33"),0),MATCH(MONTH($A52)&amp;E$3,MONTH(1&amp;INDIRECT("'"&amp;LOOKUP(,-CODE($E$2:E$2),$E$2:E$2)&amp;"'!"&amp;"$C$1:$N$1"))&amp;INDIRECT("'"&amp;LOOKUP(,-CODE($E$2:E$2),$E$2:E$2)&amp;"'!"&amp;"$C$2:$N$2"),0)),"")</f>
        <v>1000</v>
      </c>
      <c r="F53" s="12">
        <f t="array" aca="1" ref="F53" ca="1">IFERROR(INDEX(INDIRECT("'"&amp;LOOKUP(,-CODE($E$2:F$2),$E$2:F$2)&amp;"'!"&amp;"$C$4:$N$33"),MATCH($D53,INDIRECT("'"&amp;LOOKUP(,-CODE($E$2:F$2),$E$2:F$2)&amp;"'!"&amp;"$B$4:$B$33"),0),MATCH(MONTH($A52)&amp;F$3,MONTH(1&amp;INDIRECT("'"&amp;LOOKUP(,-CODE($E$2:F$2),$E$2:F$2)&amp;"'!"&amp;"$C$1:$N$1"))&amp;INDIRECT("'"&amp;LOOKUP(,-CODE($E$2:F$2),$E$2:F$2)&amp;"'!"&amp;"$C$2:$N$2"),0)),"")</f>
        <v>489.46708000000001</v>
      </c>
      <c r="G53" s="12">
        <f t="array" aca="1" ref="G53" ca="1">IFERROR(INDEX(INDIRECT("'"&amp;LOOKUP(,-CODE($E$2:G$2),$E$2:G$2)&amp;"'!"&amp;"$C$4:$N$33"),MATCH($D53,INDIRECT("'"&amp;LOOKUP(,-CODE($E$2:G$2),$E$2:G$2)&amp;"'!"&amp;"$B$4:$B$33"),0),MATCH(MONTH($A52)&amp;G$3,MONTH(1&amp;INDIRECT("'"&amp;LOOKUP(,-CODE($E$2:G$2),$E$2:G$2)&amp;"'!"&amp;"$C$1:$N$1"))&amp;INDIRECT("'"&amp;LOOKUP(,-CODE($E$2:G$2),$E$2:G$2)&amp;"'!"&amp;"$C$2:$N$2"),0)),"")</f>
        <v>0.48946708</v>
      </c>
      <c r="H53" s="12">
        <f t="array" aca="1" ref="H53" ca="1">IFERROR(INDEX(INDIRECT("'"&amp;LOOKUP(,-CODE($E$2:H$2),$E$2:H$2)&amp;"'!"&amp;"$C$4:$N$33"),MATCH($D53,INDIRECT("'"&amp;LOOKUP(,-CODE($E$2:H$2),$E$2:H$2)&amp;"'!"&amp;"$B$4:$B$33"),0),MATCH(MONTH($A52)&amp;H$3,MONTH(1&amp;INDIRECT("'"&amp;LOOKUP(,-CODE($E$2:H$2),$E$2:H$2)&amp;"'!"&amp;"$C$1:$N$1"))&amp;INDIRECT("'"&amp;LOOKUP(,-CODE($E$2:H$2),$E$2:H$2)&amp;"'!"&amp;"$C$2:$N$2"),0)),"")</f>
        <v>1000</v>
      </c>
      <c r="I53" s="12">
        <f t="array" aca="1" ref="I53" ca="1">IFERROR(INDEX(INDIRECT("'"&amp;LOOKUP(,-CODE($E$2:I$2),$E$2:I$2)&amp;"'!"&amp;"$C$4:$N$33"),MATCH($D53,INDIRECT("'"&amp;LOOKUP(,-CODE($E$2:I$2),$E$2:I$2)&amp;"'!"&amp;"$B$4:$B$33"),0),MATCH(MONTH($A52)&amp;I$3,MONTH(1&amp;INDIRECT("'"&amp;LOOKUP(,-CODE($E$2:I$2),$E$2:I$2)&amp;"'!"&amp;"$C$1:$N$1"))&amp;INDIRECT("'"&amp;LOOKUP(,-CODE($E$2:I$2),$E$2:I$2)&amp;"'!"&amp;"$C$2:$N$2"),0)),"")</f>
        <v>489.46708000000001</v>
      </c>
      <c r="J53" s="12">
        <f t="array" aca="1" ref="J53" ca="1">IFERROR(INDEX(INDIRECT("'"&amp;LOOKUP(,-CODE($E$2:J$2),$E$2:J$2)&amp;"'!"&amp;"$C$4:$N$33"),MATCH($D53,INDIRECT("'"&amp;LOOKUP(,-CODE($E$2:J$2),$E$2:J$2)&amp;"'!"&amp;"$B$4:$B$33"),0),MATCH(MONTH($A52)&amp;J$3,MONTH(1&amp;INDIRECT("'"&amp;LOOKUP(,-CODE($E$2:J$2),$E$2:J$2)&amp;"'!"&amp;"$C$1:$N$1"))&amp;INDIRECT("'"&amp;LOOKUP(,-CODE($E$2:J$2),$E$2:J$2)&amp;"'!"&amp;"$C$2:$N$2"),0)),"")</f>
        <v>0.48946708</v>
      </c>
      <c r="K53" s="12">
        <f t="array" aca="1" ref="K53" ca="1">IFERROR(INDEX(INDIRECT("'"&amp;LOOKUP(,-CODE($E$2:K$2),$E$2:K$2)&amp;"'!"&amp;"$C$4:$N$33"),MATCH($D53,INDIRECT("'"&amp;LOOKUP(,-CODE($E$2:K$2),$E$2:K$2)&amp;"'!"&amp;"$B$4:$B$33"),0),MATCH(MONTH($A52)&amp;K$3,MONTH(1&amp;INDIRECT("'"&amp;LOOKUP(,-CODE($E$2:K$2),$E$2:K$2)&amp;"'!"&amp;"$C$1:$N$1"))&amp;INDIRECT("'"&amp;LOOKUP(,-CODE($E$2:K$2),$E$2:K$2)&amp;"'!"&amp;"$C$2:$N$2"),0)),"")</f>
        <v>1000</v>
      </c>
      <c r="L53" s="12">
        <f t="array" aca="1" ref="L53" ca="1">IFERROR(INDEX(INDIRECT("'"&amp;LOOKUP(,-CODE($E$2:L$2),$E$2:L$2)&amp;"'!"&amp;"$C$4:$N$33"),MATCH($D53,INDIRECT("'"&amp;LOOKUP(,-CODE($E$2:L$2),$E$2:L$2)&amp;"'!"&amp;"$B$4:$B$33"),0),MATCH(MONTH($A52)&amp;L$3,MONTH(1&amp;INDIRECT("'"&amp;LOOKUP(,-CODE($E$2:L$2),$E$2:L$2)&amp;"'!"&amp;"$C$1:$N$1"))&amp;INDIRECT("'"&amp;LOOKUP(,-CODE($E$2:L$2),$E$2:L$2)&amp;"'!"&amp;"$C$2:$N$2"),0)),"")</f>
        <v>489.46708000000001</v>
      </c>
      <c r="M53" s="12">
        <f t="array" aca="1" ref="M53" ca="1">IFERROR(INDEX(INDIRECT("'"&amp;LOOKUP(,-CODE($E$2:M$2),$E$2:M$2)&amp;"'!"&amp;"$C$4:$N$33"),MATCH($D53,INDIRECT("'"&amp;LOOKUP(,-CODE($E$2:M$2),$E$2:M$2)&amp;"'!"&amp;"$B$4:$B$33"),0),MATCH(MONTH($A52)&amp;M$3,MONTH(1&amp;INDIRECT("'"&amp;LOOKUP(,-CODE($E$2:M$2),$E$2:M$2)&amp;"'!"&amp;"$C$1:$N$1"))&amp;INDIRECT("'"&amp;LOOKUP(,-CODE($E$2:M$2),$E$2:M$2)&amp;"'!"&amp;"$C$2:$N$2"),0)),"")</f>
        <v>0.48946708</v>
      </c>
    </row>
    <row r="54" spans="1:13" x14ac:dyDescent="0.25">
      <c r="A54" s="3">
        <v>42430</v>
      </c>
      <c r="C54" s="4">
        <v>4605</v>
      </c>
      <c r="D54" s="4" t="s">
        <v>13</v>
      </c>
      <c r="E54" s="12">
        <f t="array" aca="1" ref="E54" ca="1">IFERROR(INDEX(INDIRECT("'"&amp;LOOKUP(,-CODE($E$2:E$2),$E$2:E$2)&amp;"'!"&amp;"$C$4:$N$33"),MATCH($D54,INDIRECT("'"&amp;LOOKUP(,-CODE($E$2:E$2),$E$2:E$2)&amp;"'!"&amp;"$B$4:$B$33"),0),MATCH(MONTH($A53)&amp;E$3,MONTH(1&amp;INDIRECT("'"&amp;LOOKUP(,-CODE($E$2:E$2),$E$2:E$2)&amp;"'!"&amp;"$C$1:$N$1"))&amp;INDIRECT("'"&amp;LOOKUP(,-CODE($E$2:E$2),$E$2:E$2)&amp;"'!"&amp;"$C$2:$N$2"),0)),"")</f>
        <v>71.101760782447798</v>
      </c>
      <c r="F54" s="12">
        <f t="array" aca="1" ref="F54" ca="1">IFERROR(INDEX(INDIRECT("'"&amp;LOOKUP(,-CODE($E$2:F$2),$E$2:F$2)&amp;"'!"&amp;"$C$4:$N$33"),MATCH($D54,INDIRECT("'"&amp;LOOKUP(,-CODE($E$2:F$2),$E$2:F$2)&amp;"'!"&amp;"$B$4:$B$33"),0),MATCH(MONTH($A53)&amp;F$3,MONTH(1&amp;INDIRECT("'"&amp;LOOKUP(,-CODE($E$2:F$2),$E$2:F$2)&amp;"'!"&amp;"$C$1:$N$1"))&amp;INDIRECT("'"&amp;LOOKUP(,-CODE($E$2:F$2),$E$2:F$2)&amp;"'!"&amp;"$C$2:$N$2"),0)),"")</f>
        <v>68.63316000000016</v>
      </c>
      <c r="G54" s="12">
        <f t="array" aca="1" ref="G54" ca="1">IFERROR(INDEX(INDIRECT("'"&amp;LOOKUP(,-CODE($E$2:G$2),$E$2:G$2)&amp;"'!"&amp;"$C$4:$N$33"),MATCH($D54,INDIRECT("'"&amp;LOOKUP(,-CODE($E$2:G$2),$E$2:G$2)&amp;"'!"&amp;"$B$4:$B$33"),0),MATCH(MONTH($A53)&amp;G$3,MONTH(1&amp;INDIRECT("'"&amp;LOOKUP(,-CODE($E$2:G$2),$E$2:G$2)&amp;"'!"&amp;"$C$1:$N$1"))&amp;INDIRECT("'"&amp;LOOKUP(,-CODE($E$2:G$2),$E$2:G$2)&amp;"'!"&amp;"$C$2:$N$2"),0)),"")</f>
        <v>0.96528073629567501</v>
      </c>
      <c r="H54" s="12">
        <f t="array" aca="1" ref="H54" ca="1">IFERROR(INDEX(INDIRECT("'"&amp;LOOKUP(,-CODE($E$2:H$2),$E$2:H$2)&amp;"'!"&amp;"$C$4:$N$33"),MATCH($D54,INDIRECT("'"&amp;LOOKUP(,-CODE($E$2:H$2),$E$2:H$2)&amp;"'!"&amp;"$B$4:$B$33"),0),MATCH(MONTH($A53)&amp;H$3,MONTH(1&amp;INDIRECT("'"&amp;LOOKUP(,-CODE($E$2:H$2),$E$2:H$2)&amp;"'!"&amp;"$C$1:$N$1"))&amp;INDIRECT("'"&amp;LOOKUP(,-CODE($E$2:H$2),$E$2:H$2)&amp;"'!"&amp;"$C$2:$N$2"),0)),"")</f>
        <v>71.101760782447798</v>
      </c>
      <c r="I54" s="12">
        <f t="array" aca="1" ref="I54" ca="1">IFERROR(INDEX(INDIRECT("'"&amp;LOOKUP(,-CODE($E$2:I$2),$E$2:I$2)&amp;"'!"&amp;"$C$4:$N$33"),MATCH($D54,INDIRECT("'"&amp;LOOKUP(,-CODE($E$2:I$2),$E$2:I$2)&amp;"'!"&amp;"$B$4:$B$33"),0),MATCH(MONTH($A53)&amp;I$3,MONTH(1&amp;INDIRECT("'"&amp;LOOKUP(,-CODE($E$2:I$2),$E$2:I$2)&amp;"'!"&amp;"$C$1:$N$1"))&amp;INDIRECT("'"&amp;LOOKUP(,-CODE($E$2:I$2),$E$2:I$2)&amp;"'!"&amp;"$C$2:$N$2"),0)),"")</f>
        <v>68.63316000000016</v>
      </c>
      <c r="J54" s="12">
        <f t="array" aca="1" ref="J54" ca="1">IFERROR(INDEX(INDIRECT("'"&amp;LOOKUP(,-CODE($E$2:J$2),$E$2:J$2)&amp;"'!"&amp;"$C$4:$N$33"),MATCH($D54,INDIRECT("'"&amp;LOOKUP(,-CODE($E$2:J$2),$E$2:J$2)&amp;"'!"&amp;"$B$4:$B$33"),0),MATCH(MONTH($A53)&amp;J$3,MONTH(1&amp;INDIRECT("'"&amp;LOOKUP(,-CODE($E$2:J$2),$E$2:J$2)&amp;"'!"&amp;"$C$1:$N$1"))&amp;INDIRECT("'"&amp;LOOKUP(,-CODE($E$2:J$2),$E$2:J$2)&amp;"'!"&amp;"$C$2:$N$2"),0)),"")</f>
        <v>0.96528073629567501</v>
      </c>
      <c r="K54" s="12">
        <f t="array" aca="1" ref="K54" ca="1">IFERROR(INDEX(INDIRECT("'"&amp;LOOKUP(,-CODE($E$2:K$2),$E$2:K$2)&amp;"'!"&amp;"$C$4:$N$33"),MATCH($D54,INDIRECT("'"&amp;LOOKUP(,-CODE($E$2:K$2),$E$2:K$2)&amp;"'!"&amp;"$B$4:$B$33"),0),MATCH(MONTH($A53)&amp;K$3,MONTH(1&amp;INDIRECT("'"&amp;LOOKUP(,-CODE($E$2:K$2),$E$2:K$2)&amp;"'!"&amp;"$C$1:$N$1"))&amp;INDIRECT("'"&amp;LOOKUP(,-CODE($E$2:K$2),$E$2:K$2)&amp;"'!"&amp;"$C$2:$N$2"),0)),"")</f>
        <v>71.101760782447798</v>
      </c>
      <c r="L54" s="12">
        <f t="array" aca="1" ref="L54" ca="1">IFERROR(INDEX(INDIRECT("'"&amp;LOOKUP(,-CODE($E$2:L$2),$E$2:L$2)&amp;"'!"&amp;"$C$4:$N$33"),MATCH($D54,INDIRECT("'"&amp;LOOKUP(,-CODE($E$2:L$2),$E$2:L$2)&amp;"'!"&amp;"$B$4:$B$33"),0),MATCH(MONTH($A53)&amp;L$3,MONTH(1&amp;INDIRECT("'"&amp;LOOKUP(,-CODE($E$2:L$2),$E$2:L$2)&amp;"'!"&amp;"$C$1:$N$1"))&amp;INDIRECT("'"&amp;LOOKUP(,-CODE($E$2:L$2),$E$2:L$2)&amp;"'!"&amp;"$C$2:$N$2"),0)),"")</f>
        <v>68.63316000000016</v>
      </c>
      <c r="M54" s="12">
        <f t="array" aca="1" ref="M54" ca="1">IFERROR(INDEX(INDIRECT("'"&amp;LOOKUP(,-CODE($E$2:M$2),$E$2:M$2)&amp;"'!"&amp;"$C$4:$N$33"),MATCH($D54,INDIRECT("'"&amp;LOOKUP(,-CODE($E$2:M$2),$E$2:M$2)&amp;"'!"&amp;"$B$4:$B$33"),0),MATCH(MONTH($A53)&amp;M$3,MONTH(1&amp;INDIRECT("'"&amp;LOOKUP(,-CODE($E$2:M$2),$E$2:M$2)&amp;"'!"&amp;"$C$1:$N$1"))&amp;INDIRECT("'"&amp;LOOKUP(,-CODE($E$2:M$2),$E$2:M$2)&amp;"'!"&amp;"$C$2:$N$2"),0)),"")</f>
        <v>0.96528073629567501</v>
      </c>
    </row>
    <row r="55" spans="1:13" x14ac:dyDescent="0.25">
      <c r="A55" s="3">
        <v>42430</v>
      </c>
      <c r="C55" s="4">
        <v>4606</v>
      </c>
      <c r="D55" s="4" t="s">
        <v>14</v>
      </c>
      <c r="E55" s="12">
        <f t="array" aca="1" ref="E55" ca="1">IFERROR(INDEX(INDIRECT("'"&amp;LOOKUP(,-CODE($E$2:E$2),$E$2:E$2)&amp;"'!"&amp;"$C$4:$N$33"),MATCH($D55,INDIRECT("'"&amp;LOOKUP(,-CODE($E$2:E$2),$E$2:E$2)&amp;"'!"&amp;"$B$4:$B$33"),0),MATCH(MONTH($A54)&amp;E$3,MONTH(1&amp;INDIRECT("'"&amp;LOOKUP(,-CODE($E$2:E$2),$E$2:E$2)&amp;"'!"&amp;"$C$1:$N$1"))&amp;INDIRECT("'"&amp;LOOKUP(,-CODE($E$2:E$2),$E$2:E$2)&amp;"'!"&amp;"$C$2:$N$2"),0)),"")</f>
        <v>2059.20165</v>
      </c>
      <c r="F55" s="12">
        <f t="array" aca="1" ref="F55" ca="1">IFERROR(INDEX(INDIRECT("'"&amp;LOOKUP(,-CODE($E$2:F$2),$E$2:F$2)&amp;"'!"&amp;"$C$4:$N$33"),MATCH($D55,INDIRECT("'"&amp;LOOKUP(,-CODE($E$2:F$2),$E$2:F$2)&amp;"'!"&amp;"$B$4:$B$33"),0),MATCH(MONTH($A54)&amp;F$3,MONTH(1&amp;INDIRECT("'"&amp;LOOKUP(,-CODE($E$2:F$2),$E$2:F$2)&amp;"'!"&amp;"$C$1:$N$1"))&amp;INDIRECT("'"&amp;LOOKUP(,-CODE($E$2:F$2),$E$2:F$2)&amp;"'!"&amp;"$C$2:$N$2"),0)),"")</f>
        <v>3628.51451</v>
      </c>
      <c r="G55" s="12">
        <f t="array" aca="1" ref="G55" ca="1">IFERROR(INDEX(INDIRECT("'"&amp;LOOKUP(,-CODE($E$2:G$2),$E$2:G$2)&amp;"'!"&amp;"$C$4:$N$33"),MATCH($D55,INDIRECT("'"&amp;LOOKUP(,-CODE($E$2:G$2),$E$2:G$2)&amp;"'!"&amp;"$B$4:$B$33"),0),MATCH(MONTH($A54)&amp;G$3,MONTH(1&amp;INDIRECT("'"&amp;LOOKUP(,-CODE($E$2:G$2),$E$2:G$2)&amp;"'!"&amp;"$C$1:$N$1"))&amp;INDIRECT("'"&amp;LOOKUP(,-CODE($E$2:G$2),$E$2:G$2)&amp;"'!"&amp;"$C$2:$N$2"),0)),"")</f>
        <v>1.762097709080604</v>
      </c>
      <c r="H55" s="12">
        <f t="array" aca="1" ref="H55" ca="1">IFERROR(INDEX(INDIRECT("'"&amp;LOOKUP(,-CODE($E$2:H$2),$E$2:H$2)&amp;"'!"&amp;"$C$4:$N$33"),MATCH($D55,INDIRECT("'"&amp;LOOKUP(,-CODE($E$2:H$2),$E$2:H$2)&amp;"'!"&amp;"$B$4:$B$33"),0),MATCH(MONTH($A54)&amp;H$3,MONTH(1&amp;INDIRECT("'"&amp;LOOKUP(,-CODE($E$2:H$2),$E$2:H$2)&amp;"'!"&amp;"$C$1:$N$1"))&amp;INDIRECT("'"&amp;LOOKUP(,-CODE($E$2:H$2),$E$2:H$2)&amp;"'!"&amp;"$C$2:$N$2"),0)),"")</f>
        <v>2059.20165</v>
      </c>
      <c r="I55" s="12">
        <f t="array" aca="1" ref="I55" ca="1">IFERROR(INDEX(INDIRECT("'"&amp;LOOKUP(,-CODE($E$2:I$2),$E$2:I$2)&amp;"'!"&amp;"$C$4:$N$33"),MATCH($D55,INDIRECT("'"&amp;LOOKUP(,-CODE($E$2:I$2),$E$2:I$2)&amp;"'!"&amp;"$B$4:$B$33"),0),MATCH(MONTH($A54)&amp;I$3,MONTH(1&amp;INDIRECT("'"&amp;LOOKUP(,-CODE($E$2:I$2),$E$2:I$2)&amp;"'!"&amp;"$C$1:$N$1"))&amp;INDIRECT("'"&amp;LOOKUP(,-CODE($E$2:I$2),$E$2:I$2)&amp;"'!"&amp;"$C$2:$N$2"),0)),"")</f>
        <v>3628.51451</v>
      </c>
      <c r="J55" s="12">
        <f t="array" aca="1" ref="J55" ca="1">IFERROR(INDEX(INDIRECT("'"&amp;LOOKUP(,-CODE($E$2:J$2),$E$2:J$2)&amp;"'!"&amp;"$C$4:$N$33"),MATCH($D55,INDIRECT("'"&amp;LOOKUP(,-CODE($E$2:J$2),$E$2:J$2)&amp;"'!"&amp;"$B$4:$B$33"),0),MATCH(MONTH($A54)&amp;J$3,MONTH(1&amp;INDIRECT("'"&amp;LOOKUP(,-CODE($E$2:J$2),$E$2:J$2)&amp;"'!"&amp;"$C$1:$N$1"))&amp;INDIRECT("'"&amp;LOOKUP(,-CODE($E$2:J$2),$E$2:J$2)&amp;"'!"&amp;"$C$2:$N$2"),0)),"")</f>
        <v>1.762097709080604</v>
      </c>
      <c r="K55" s="12">
        <f t="array" aca="1" ref="K55" ca="1">IFERROR(INDEX(INDIRECT("'"&amp;LOOKUP(,-CODE($E$2:K$2),$E$2:K$2)&amp;"'!"&amp;"$C$4:$N$33"),MATCH($D55,INDIRECT("'"&amp;LOOKUP(,-CODE($E$2:K$2),$E$2:K$2)&amp;"'!"&amp;"$B$4:$B$33"),0),MATCH(MONTH($A54)&amp;K$3,MONTH(1&amp;INDIRECT("'"&amp;LOOKUP(,-CODE($E$2:K$2),$E$2:K$2)&amp;"'!"&amp;"$C$1:$N$1"))&amp;INDIRECT("'"&amp;LOOKUP(,-CODE($E$2:K$2),$E$2:K$2)&amp;"'!"&amp;"$C$2:$N$2"),0)),"")</f>
        <v>2059.20165</v>
      </c>
      <c r="L55" s="12">
        <f t="array" aca="1" ref="L55" ca="1">IFERROR(INDEX(INDIRECT("'"&amp;LOOKUP(,-CODE($E$2:L$2),$E$2:L$2)&amp;"'!"&amp;"$C$4:$N$33"),MATCH($D55,INDIRECT("'"&amp;LOOKUP(,-CODE($E$2:L$2),$E$2:L$2)&amp;"'!"&amp;"$B$4:$B$33"),0),MATCH(MONTH($A54)&amp;L$3,MONTH(1&amp;INDIRECT("'"&amp;LOOKUP(,-CODE($E$2:L$2),$E$2:L$2)&amp;"'!"&amp;"$C$1:$N$1"))&amp;INDIRECT("'"&amp;LOOKUP(,-CODE($E$2:L$2),$E$2:L$2)&amp;"'!"&amp;"$C$2:$N$2"),0)),"")</f>
        <v>3628.51451</v>
      </c>
      <c r="M55" s="12">
        <f t="array" aca="1" ref="M55" ca="1">IFERROR(INDEX(INDIRECT("'"&amp;LOOKUP(,-CODE($E$2:M$2),$E$2:M$2)&amp;"'!"&amp;"$C$4:$N$33"),MATCH($D55,INDIRECT("'"&amp;LOOKUP(,-CODE($E$2:M$2),$E$2:M$2)&amp;"'!"&amp;"$B$4:$B$33"),0),MATCH(MONTH($A54)&amp;M$3,MONTH(1&amp;INDIRECT("'"&amp;LOOKUP(,-CODE($E$2:M$2),$E$2:M$2)&amp;"'!"&amp;"$C$1:$N$1"))&amp;INDIRECT("'"&amp;LOOKUP(,-CODE($E$2:M$2),$E$2:M$2)&amp;"'!"&amp;"$C$2:$N$2"),0)),"")</f>
        <v>1.762097709080604</v>
      </c>
    </row>
    <row r="56" spans="1:13" x14ac:dyDescent="0.25">
      <c r="A56" s="3">
        <v>42430</v>
      </c>
      <c r="C56" s="8"/>
      <c r="D56" s="9" t="s">
        <v>5</v>
      </c>
      <c r="E56" s="12">
        <f t="array" aca="1" ref="E56" ca="1">IFERROR(INDEX(INDIRECT("'"&amp;LOOKUP(,-CODE($E$2:E$2),$E$2:E$2)&amp;"'!"&amp;"$C$4:$N$33"),MATCH($D56,INDIRECT("'"&amp;LOOKUP(,-CODE($E$2:E$2),$E$2:E$2)&amp;"'!"&amp;"$B$4:$B$33"),0),MATCH(MONTH($A55)&amp;E$3,MONTH(1&amp;INDIRECT("'"&amp;LOOKUP(,-CODE($E$2:E$2),$E$2:E$2)&amp;"'!"&amp;"$C$1:$N$1"))&amp;INDIRECT("'"&amp;LOOKUP(,-CODE($E$2:E$2),$E$2:E$2)&amp;"'!"&amp;"$C$2:$N$2"),0)),"")</f>
        <v>120</v>
      </c>
      <c r="F56" s="12">
        <f t="array" aca="1" ref="F56" ca="1">IFERROR(INDEX(INDIRECT("'"&amp;LOOKUP(,-CODE($E$2:F$2),$E$2:F$2)&amp;"'!"&amp;"$C$4:$N$33"),MATCH($D56,INDIRECT("'"&amp;LOOKUP(,-CODE($E$2:F$2),$E$2:F$2)&amp;"'!"&amp;"$B$4:$B$33"),0),MATCH(MONTH($A55)&amp;F$3,MONTH(1&amp;INDIRECT("'"&amp;LOOKUP(,-CODE($E$2:F$2),$E$2:F$2)&amp;"'!"&amp;"$C$1:$N$1"))&amp;INDIRECT("'"&amp;LOOKUP(,-CODE($E$2:F$2),$E$2:F$2)&amp;"'!"&amp;"$C$2:$N$2"),0)),"")</f>
        <v>144.91999999999999</v>
      </c>
      <c r="G56" s="12">
        <f t="array" aca="1" ref="G56" ca="1">IFERROR(INDEX(INDIRECT("'"&amp;LOOKUP(,-CODE($E$2:G$2),$E$2:G$2)&amp;"'!"&amp;"$C$4:$N$33"),MATCH($D56,INDIRECT("'"&amp;LOOKUP(,-CODE($E$2:G$2),$E$2:G$2)&amp;"'!"&amp;"$B$4:$B$33"),0),MATCH(MONTH($A55)&amp;G$3,MONTH(1&amp;INDIRECT("'"&amp;LOOKUP(,-CODE($E$2:G$2),$E$2:G$2)&amp;"'!"&amp;"$C$1:$N$1"))&amp;INDIRECT("'"&amp;LOOKUP(,-CODE($E$2:G$2),$E$2:G$2)&amp;"'!"&amp;"$C$2:$N$2"),0)),"")</f>
        <v>1.2076666666666667</v>
      </c>
      <c r="H56" s="12">
        <f t="array" aca="1" ref="H56" ca="1">IFERROR(INDEX(INDIRECT("'"&amp;LOOKUP(,-CODE($E$2:H$2),$E$2:H$2)&amp;"'!"&amp;"$C$4:$N$33"),MATCH($D56,INDIRECT("'"&amp;LOOKUP(,-CODE($E$2:H$2),$E$2:H$2)&amp;"'!"&amp;"$B$4:$B$33"),0),MATCH(MONTH($A55)&amp;H$3,MONTH(1&amp;INDIRECT("'"&amp;LOOKUP(,-CODE($E$2:H$2),$E$2:H$2)&amp;"'!"&amp;"$C$1:$N$1"))&amp;INDIRECT("'"&amp;LOOKUP(,-CODE($E$2:H$2),$E$2:H$2)&amp;"'!"&amp;"$C$2:$N$2"),0)),"")</f>
        <v>120</v>
      </c>
      <c r="I56" s="12">
        <f t="array" aca="1" ref="I56" ca="1">IFERROR(INDEX(INDIRECT("'"&amp;LOOKUP(,-CODE($E$2:I$2),$E$2:I$2)&amp;"'!"&amp;"$C$4:$N$33"),MATCH($D56,INDIRECT("'"&amp;LOOKUP(,-CODE($E$2:I$2),$E$2:I$2)&amp;"'!"&amp;"$B$4:$B$33"),0),MATCH(MONTH($A55)&amp;I$3,MONTH(1&amp;INDIRECT("'"&amp;LOOKUP(,-CODE($E$2:I$2),$E$2:I$2)&amp;"'!"&amp;"$C$1:$N$1"))&amp;INDIRECT("'"&amp;LOOKUP(,-CODE($E$2:I$2),$E$2:I$2)&amp;"'!"&amp;"$C$2:$N$2"),0)),"")</f>
        <v>144.91999999999999</v>
      </c>
      <c r="J56" s="12">
        <f t="array" aca="1" ref="J56" ca="1">IFERROR(INDEX(INDIRECT("'"&amp;LOOKUP(,-CODE($E$2:J$2),$E$2:J$2)&amp;"'!"&amp;"$C$4:$N$33"),MATCH($D56,INDIRECT("'"&amp;LOOKUP(,-CODE($E$2:J$2),$E$2:J$2)&amp;"'!"&amp;"$B$4:$B$33"),0),MATCH(MONTH($A55)&amp;J$3,MONTH(1&amp;INDIRECT("'"&amp;LOOKUP(,-CODE($E$2:J$2),$E$2:J$2)&amp;"'!"&amp;"$C$1:$N$1"))&amp;INDIRECT("'"&amp;LOOKUP(,-CODE($E$2:J$2),$E$2:J$2)&amp;"'!"&amp;"$C$2:$N$2"),0)),"")</f>
        <v>1.2076666666666667</v>
      </c>
      <c r="K56" s="12">
        <f t="array" aca="1" ref="K56" ca="1">IFERROR(INDEX(INDIRECT("'"&amp;LOOKUP(,-CODE($E$2:K$2),$E$2:K$2)&amp;"'!"&amp;"$C$4:$N$33"),MATCH($D56,INDIRECT("'"&amp;LOOKUP(,-CODE($E$2:K$2),$E$2:K$2)&amp;"'!"&amp;"$B$4:$B$33"),0),MATCH(MONTH($A55)&amp;K$3,MONTH(1&amp;INDIRECT("'"&amp;LOOKUP(,-CODE($E$2:K$2),$E$2:K$2)&amp;"'!"&amp;"$C$1:$N$1"))&amp;INDIRECT("'"&amp;LOOKUP(,-CODE($E$2:K$2),$E$2:K$2)&amp;"'!"&amp;"$C$2:$N$2"),0)),"")</f>
        <v>120</v>
      </c>
      <c r="L56" s="12">
        <f t="array" aca="1" ref="L56" ca="1">IFERROR(INDEX(INDIRECT("'"&amp;LOOKUP(,-CODE($E$2:L$2),$E$2:L$2)&amp;"'!"&amp;"$C$4:$N$33"),MATCH($D56,INDIRECT("'"&amp;LOOKUP(,-CODE($E$2:L$2),$E$2:L$2)&amp;"'!"&amp;"$B$4:$B$33"),0),MATCH(MONTH($A55)&amp;L$3,MONTH(1&amp;INDIRECT("'"&amp;LOOKUP(,-CODE($E$2:L$2),$E$2:L$2)&amp;"'!"&amp;"$C$1:$N$1"))&amp;INDIRECT("'"&amp;LOOKUP(,-CODE($E$2:L$2),$E$2:L$2)&amp;"'!"&amp;"$C$2:$N$2"),0)),"")</f>
        <v>144.91999999999999</v>
      </c>
      <c r="M56" s="12">
        <f t="array" aca="1" ref="M56" ca="1">IFERROR(INDEX(INDIRECT("'"&amp;LOOKUP(,-CODE($E$2:M$2),$E$2:M$2)&amp;"'!"&amp;"$C$4:$N$33"),MATCH($D56,INDIRECT("'"&amp;LOOKUP(,-CODE($E$2:M$2),$E$2:M$2)&amp;"'!"&amp;"$B$4:$B$33"),0),MATCH(MONTH($A55)&amp;M$3,MONTH(1&amp;INDIRECT("'"&amp;LOOKUP(,-CODE($E$2:M$2),$E$2:M$2)&amp;"'!"&amp;"$C$1:$N$1"))&amp;INDIRECT("'"&amp;LOOKUP(,-CODE($E$2:M$2),$E$2:M$2)&amp;"'!"&amp;"$C$2:$N$2"),0)),"")</f>
        <v>1.2076666666666667</v>
      </c>
    </row>
    <row r="57" spans="1:13" x14ac:dyDescent="0.25">
      <c r="A57" s="3">
        <v>42430</v>
      </c>
      <c r="C57" s="8"/>
      <c r="D57" s="9" t="s">
        <v>6</v>
      </c>
      <c r="E57" s="12">
        <f t="array" aca="1" ref="E57" ca="1">IFERROR(INDEX(INDIRECT("'"&amp;LOOKUP(,-CODE($E$2:E$2),$E$2:E$2)&amp;"'!"&amp;"$C$4:$N$33"),MATCH($D57,INDIRECT("'"&amp;LOOKUP(,-CODE($E$2:E$2),$E$2:E$2)&amp;"'!"&amp;"$B$4:$B$33"),0),MATCH(MONTH($A56)&amp;E$3,MONTH(1&amp;INDIRECT("'"&amp;LOOKUP(,-CODE($E$2:E$2),$E$2:E$2)&amp;"'!"&amp;"$C$1:$N$1"))&amp;INDIRECT("'"&amp;LOOKUP(,-CODE($E$2:E$2),$E$2:E$2)&amp;"'!"&amp;"$C$2:$N$2"),0)),"")</f>
        <v>606.5</v>
      </c>
      <c r="F57" s="12">
        <f t="array" aca="1" ref="F57" ca="1">IFERROR(INDEX(INDIRECT("'"&amp;LOOKUP(,-CODE($E$2:F$2),$E$2:F$2)&amp;"'!"&amp;"$C$4:$N$33"),MATCH($D57,INDIRECT("'"&amp;LOOKUP(,-CODE($E$2:F$2),$E$2:F$2)&amp;"'!"&amp;"$B$4:$B$33"),0),MATCH(MONTH($A56)&amp;F$3,MONTH(1&amp;INDIRECT("'"&amp;LOOKUP(,-CODE($E$2:F$2),$E$2:F$2)&amp;"'!"&amp;"$C$1:$N$1"))&amp;INDIRECT("'"&amp;LOOKUP(,-CODE($E$2:F$2),$E$2:F$2)&amp;"'!"&amp;"$C$2:$N$2"),0)),"")</f>
        <v>163.69999999999999</v>
      </c>
      <c r="G57" s="12">
        <f t="array" aca="1" ref="G57" ca="1">IFERROR(INDEX(INDIRECT("'"&amp;LOOKUP(,-CODE($E$2:G$2),$E$2:G$2)&amp;"'!"&amp;"$C$4:$N$33"),MATCH($D57,INDIRECT("'"&amp;LOOKUP(,-CODE($E$2:G$2),$E$2:G$2)&amp;"'!"&amp;"$B$4:$B$33"),0),MATCH(MONTH($A56)&amp;G$3,MONTH(1&amp;INDIRECT("'"&amp;LOOKUP(,-CODE($E$2:G$2),$E$2:G$2)&amp;"'!"&amp;"$C$1:$N$1"))&amp;INDIRECT("'"&amp;LOOKUP(,-CODE($E$2:G$2),$E$2:G$2)&amp;"'!"&amp;"$C$2:$N$2"),0)),"")</f>
        <v>0.26990931574608407</v>
      </c>
      <c r="H57" s="12">
        <f t="array" aca="1" ref="H57" ca="1">IFERROR(INDEX(INDIRECT("'"&amp;LOOKUP(,-CODE($E$2:H$2),$E$2:H$2)&amp;"'!"&amp;"$C$4:$N$33"),MATCH($D57,INDIRECT("'"&amp;LOOKUP(,-CODE($E$2:H$2),$E$2:H$2)&amp;"'!"&amp;"$B$4:$B$33"),0),MATCH(MONTH($A56)&amp;H$3,MONTH(1&amp;INDIRECT("'"&amp;LOOKUP(,-CODE($E$2:H$2),$E$2:H$2)&amp;"'!"&amp;"$C$1:$N$1"))&amp;INDIRECT("'"&amp;LOOKUP(,-CODE($E$2:H$2),$E$2:H$2)&amp;"'!"&amp;"$C$2:$N$2"),0)),"")</f>
        <v>606.5</v>
      </c>
      <c r="I57" s="12">
        <f t="array" aca="1" ref="I57" ca="1">IFERROR(INDEX(INDIRECT("'"&amp;LOOKUP(,-CODE($E$2:I$2),$E$2:I$2)&amp;"'!"&amp;"$C$4:$N$33"),MATCH($D57,INDIRECT("'"&amp;LOOKUP(,-CODE($E$2:I$2),$E$2:I$2)&amp;"'!"&amp;"$B$4:$B$33"),0),MATCH(MONTH($A56)&amp;I$3,MONTH(1&amp;INDIRECT("'"&amp;LOOKUP(,-CODE($E$2:I$2),$E$2:I$2)&amp;"'!"&amp;"$C$1:$N$1"))&amp;INDIRECT("'"&amp;LOOKUP(,-CODE($E$2:I$2),$E$2:I$2)&amp;"'!"&amp;"$C$2:$N$2"),0)),"")</f>
        <v>163.69999999999999</v>
      </c>
      <c r="J57" s="12">
        <f t="array" aca="1" ref="J57" ca="1">IFERROR(INDEX(INDIRECT("'"&amp;LOOKUP(,-CODE($E$2:J$2),$E$2:J$2)&amp;"'!"&amp;"$C$4:$N$33"),MATCH($D57,INDIRECT("'"&amp;LOOKUP(,-CODE($E$2:J$2),$E$2:J$2)&amp;"'!"&amp;"$B$4:$B$33"),0),MATCH(MONTH($A56)&amp;J$3,MONTH(1&amp;INDIRECT("'"&amp;LOOKUP(,-CODE($E$2:J$2),$E$2:J$2)&amp;"'!"&amp;"$C$1:$N$1"))&amp;INDIRECT("'"&amp;LOOKUP(,-CODE($E$2:J$2),$E$2:J$2)&amp;"'!"&amp;"$C$2:$N$2"),0)),"")</f>
        <v>0.26990931574608407</v>
      </c>
      <c r="K57" s="12">
        <f t="array" aca="1" ref="K57" ca="1">IFERROR(INDEX(INDIRECT("'"&amp;LOOKUP(,-CODE($E$2:K$2),$E$2:K$2)&amp;"'!"&amp;"$C$4:$N$33"),MATCH($D57,INDIRECT("'"&amp;LOOKUP(,-CODE($E$2:K$2),$E$2:K$2)&amp;"'!"&amp;"$B$4:$B$33"),0),MATCH(MONTH($A56)&amp;K$3,MONTH(1&amp;INDIRECT("'"&amp;LOOKUP(,-CODE($E$2:K$2),$E$2:K$2)&amp;"'!"&amp;"$C$1:$N$1"))&amp;INDIRECT("'"&amp;LOOKUP(,-CODE($E$2:K$2),$E$2:K$2)&amp;"'!"&amp;"$C$2:$N$2"),0)),"")</f>
        <v>606.5</v>
      </c>
      <c r="L57" s="12">
        <f t="array" aca="1" ref="L57" ca="1">IFERROR(INDEX(INDIRECT("'"&amp;LOOKUP(,-CODE($E$2:L$2),$E$2:L$2)&amp;"'!"&amp;"$C$4:$N$33"),MATCH($D57,INDIRECT("'"&amp;LOOKUP(,-CODE($E$2:L$2),$E$2:L$2)&amp;"'!"&amp;"$B$4:$B$33"),0),MATCH(MONTH($A56)&amp;L$3,MONTH(1&amp;INDIRECT("'"&amp;LOOKUP(,-CODE($E$2:L$2),$E$2:L$2)&amp;"'!"&amp;"$C$1:$N$1"))&amp;INDIRECT("'"&amp;LOOKUP(,-CODE($E$2:L$2),$E$2:L$2)&amp;"'!"&amp;"$C$2:$N$2"),0)),"")</f>
        <v>163.69999999999999</v>
      </c>
      <c r="M57" s="12">
        <f t="array" aca="1" ref="M57" ca="1">IFERROR(INDEX(INDIRECT("'"&amp;LOOKUP(,-CODE($E$2:M$2),$E$2:M$2)&amp;"'!"&amp;"$C$4:$N$33"),MATCH($D57,INDIRECT("'"&amp;LOOKUP(,-CODE($E$2:M$2),$E$2:M$2)&amp;"'!"&amp;"$B$4:$B$33"),0),MATCH(MONTH($A56)&amp;M$3,MONTH(1&amp;INDIRECT("'"&amp;LOOKUP(,-CODE($E$2:M$2),$E$2:M$2)&amp;"'!"&amp;"$C$1:$N$1"))&amp;INDIRECT("'"&amp;LOOKUP(,-CODE($E$2:M$2),$E$2:M$2)&amp;"'!"&amp;"$C$2:$N$2"),0)),"")</f>
        <v>0.26990931574608407</v>
      </c>
    </row>
    <row r="58" spans="1:13" x14ac:dyDescent="0.25">
      <c r="A58" s="3">
        <v>42430</v>
      </c>
      <c r="C58" s="8"/>
      <c r="D58" s="9" t="s">
        <v>7</v>
      </c>
      <c r="E58" s="12">
        <f t="array" aca="1" ref="E58" ca="1">IFERROR(INDEX(INDIRECT("'"&amp;LOOKUP(,-CODE($E$2:E$2),$E$2:E$2)&amp;"'!"&amp;"$C$4:$N$33"),MATCH($D58,INDIRECT("'"&amp;LOOKUP(,-CODE($E$2:E$2),$E$2:E$2)&amp;"'!"&amp;"$B$4:$B$33"),0),MATCH(MONTH($A57)&amp;E$3,MONTH(1&amp;INDIRECT("'"&amp;LOOKUP(,-CODE($E$2:E$2),$E$2:E$2)&amp;"'!"&amp;"$C$1:$N$1"))&amp;INDIRECT("'"&amp;LOOKUP(,-CODE($E$2:E$2),$E$2:E$2)&amp;"'!"&amp;"$C$2:$N$2"),0)),"")</f>
        <v>1213</v>
      </c>
      <c r="F58" s="12">
        <f t="array" aca="1" ref="F58" ca="1">IFERROR(INDEX(INDIRECT("'"&amp;LOOKUP(,-CODE($E$2:F$2),$E$2:F$2)&amp;"'!"&amp;"$C$4:$N$33"),MATCH($D58,INDIRECT("'"&amp;LOOKUP(,-CODE($E$2:F$2),$E$2:F$2)&amp;"'!"&amp;"$B$4:$B$33"),0),MATCH(MONTH($A57)&amp;F$3,MONTH(1&amp;INDIRECT("'"&amp;LOOKUP(,-CODE($E$2:F$2),$E$2:F$2)&amp;"'!"&amp;"$C$1:$N$1"))&amp;INDIRECT("'"&amp;LOOKUP(,-CODE($E$2:F$2),$E$2:F$2)&amp;"'!"&amp;"$C$2:$N$2"),0)),"")</f>
        <v>1514.3810000000001</v>
      </c>
      <c r="G58" s="12">
        <f t="array" aca="1" ref="G58" ca="1">IFERROR(INDEX(INDIRECT("'"&amp;LOOKUP(,-CODE($E$2:G$2),$E$2:G$2)&amp;"'!"&amp;"$C$4:$N$33"),MATCH($D58,INDIRECT("'"&amp;LOOKUP(,-CODE($E$2:G$2),$E$2:G$2)&amp;"'!"&amp;"$B$4:$B$33"),0),MATCH(MONTH($A57)&amp;G$3,MONTH(1&amp;INDIRECT("'"&amp;LOOKUP(,-CODE($E$2:G$2),$E$2:G$2)&amp;"'!"&amp;"$C$1:$N$1"))&amp;INDIRECT("'"&amp;LOOKUP(,-CODE($E$2:G$2),$E$2:G$2)&amp;"'!"&amp;"$C$2:$N$2"),0)),"")</f>
        <v>1.248459192085738</v>
      </c>
      <c r="H58" s="12">
        <f t="array" aca="1" ref="H58" ca="1">IFERROR(INDEX(INDIRECT("'"&amp;LOOKUP(,-CODE($E$2:H$2),$E$2:H$2)&amp;"'!"&amp;"$C$4:$N$33"),MATCH($D58,INDIRECT("'"&amp;LOOKUP(,-CODE($E$2:H$2),$E$2:H$2)&amp;"'!"&amp;"$B$4:$B$33"),0),MATCH(MONTH($A57)&amp;H$3,MONTH(1&amp;INDIRECT("'"&amp;LOOKUP(,-CODE($E$2:H$2),$E$2:H$2)&amp;"'!"&amp;"$C$1:$N$1"))&amp;INDIRECT("'"&amp;LOOKUP(,-CODE($E$2:H$2),$E$2:H$2)&amp;"'!"&amp;"$C$2:$N$2"),0)),"")</f>
        <v>1213</v>
      </c>
      <c r="I58" s="12">
        <f t="array" aca="1" ref="I58" ca="1">IFERROR(INDEX(INDIRECT("'"&amp;LOOKUP(,-CODE($E$2:I$2),$E$2:I$2)&amp;"'!"&amp;"$C$4:$N$33"),MATCH($D58,INDIRECT("'"&amp;LOOKUP(,-CODE($E$2:I$2),$E$2:I$2)&amp;"'!"&amp;"$B$4:$B$33"),0),MATCH(MONTH($A57)&amp;I$3,MONTH(1&amp;INDIRECT("'"&amp;LOOKUP(,-CODE($E$2:I$2),$E$2:I$2)&amp;"'!"&amp;"$C$1:$N$1"))&amp;INDIRECT("'"&amp;LOOKUP(,-CODE($E$2:I$2),$E$2:I$2)&amp;"'!"&amp;"$C$2:$N$2"),0)),"")</f>
        <v>1514.3810000000001</v>
      </c>
      <c r="J58" s="12">
        <f t="array" aca="1" ref="J58" ca="1">IFERROR(INDEX(INDIRECT("'"&amp;LOOKUP(,-CODE($E$2:J$2),$E$2:J$2)&amp;"'!"&amp;"$C$4:$N$33"),MATCH($D58,INDIRECT("'"&amp;LOOKUP(,-CODE($E$2:J$2),$E$2:J$2)&amp;"'!"&amp;"$B$4:$B$33"),0),MATCH(MONTH($A57)&amp;J$3,MONTH(1&amp;INDIRECT("'"&amp;LOOKUP(,-CODE($E$2:J$2),$E$2:J$2)&amp;"'!"&amp;"$C$1:$N$1"))&amp;INDIRECT("'"&amp;LOOKUP(,-CODE($E$2:J$2),$E$2:J$2)&amp;"'!"&amp;"$C$2:$N$2"),0)),"")</f>
        <v>1.248459192085738</v>
      </c>
      <c r="K58" s="12">
        <f t="array" aca="1" ref="K58" ca="1">IFERROR(INDEX(INDIRECT("'"&amp;LOOKUP(,-CODE($E$2:K$2),$E$2:K$2)&amp;"'!"&amp;"$C$4:$N$33"),MATCH($D58,INDIRECT("'"&amp;LOOKUP(,-CODE($E$2:K$2),$E$2:K$2)&amp;"'!"&amp;"$B$4:$B$33"),0),MATCH(MONTH($A57)&amp;K$3,MONTH(1&amp;INDIRECT("'"&amp;LOOKUP(,-CODE($E$2:K$2),$E$2:K$2)&amp;"'!"&amp;"$C$1:$N$1"))&amp;INDIRECT("'"&amp;LOOKUP(,-CODE($E$2:K$2),$E$2:K$2)&amp;"'!"&amp;"$C$2:$N$2"),0)),"")</f>
        <v>1213</v>
      </c>
      <c r="L58" s="12">
        <f t="array" aca="1" ref="L58" ca="1">IFERROR(INDEX(INDIRECT("'"&amp;LOOKUP(,-CODE($E$2:L$2),$E$2:L$2)&amp;"'!"&amp;"$C$4:$N$33"),MATCH($D58,INDIRECT("'"&amp;LOOKUP(,-CODE($E$2:L$2),$E$2:L$2)&amp;"'!"&amp;"$B$4:$B$33"),0),MATCH(MONTH($A57)&amp;L$3,MONTH(1&amp;INDIRECT("'"&amp;LOOKUP(,-CODE($E$2:L$2),$E$2:L$2)&amp;"'!"&amp;"$C$1:$N$1"))&amp;INDIRECT("'"&amp;LOOKUP(,-CODE($E$2:L$2),$E$2:L$2)&amp;"'!"&amp;"$C$2:$N$2"),0)),"")</f>
        <v>1514.3810000000001</v>
      </c>
      <c r="M58" s="12">
        <f t="array" aca="1" ref="M58" ca="1">IFERROR(INDEX(INDIRECT("'"&amp;LOOKUP(,-CODE($E$2:M$2),$E$2:M$2)&amp;"'!"&amp;"$C$4:$N$33"),MATCH($D58,INDIRECT("'"&amp;LOOKUP(,-CODE($E$2:M$2),$E$2:M$2)&amp;"'!"&amp;"$B$4:$B$33"),0),MATCH(MONTH($A57)&amp;M$3,MONTH(1&amp;INDIRECT("'"&amp;LOOKUP(,-CODE($E$2:M$2),$E$2:M$2)&amp;"'!"&amp;"$C$1:$N$1"))&amp;INDIRECT("'"&amp;LOOKUP(,-CODE($E$2:M$2),$E$2:M$2)&amp;"'!"&amp;"$C$2:$N$2"),0)),"")</f>
        <v>1.248459192085738</v>
      </c>
    </row>
    <row r="59" spans="1:13" x14ac:dyDescent="0.25">
      <c r="A59" s="3">
        <v>42430</v>
      </c>
      <c r="C59" s="8"/>
      <c r="D59" s="9" t="s">
        <v>9</v>
      </c>
      <c r="E59" s="12">
        <f t="array" aca="1" ref="E59" ca="1">IFERROR(INDEX(INDIRECT("'"&amp;LOOKUP(,-CODE($E$2:E$2),$E$2:E$2)&amp;"'!"&amp;"$C$4:$N$33"),MATCH($D59,INDIRECT("'"&amp;LOOKUP(,-CODE($E$2:E$2),$E$2:E$2)&amp;"'!"&amp;"$B$4:$B$33"),0),MATCH(MONTH($A58)&amp;E$3,MONTH(1&amp;INDIRECT("'"&amp;LOOKUP(,-CODE($E$2:E$2),$E$2:E$2)&amp;"'!"&amp;"$C$1:$N$1"))&amp;INDIRECT("'"&amp;LOOKUP(,-CODE($E$2:E$2),$E$2:E$2)&amp;"'!"&amp;"$C$2:$N$2"),0)),"")</f>
        <v>0</v>
      </c>
      <c r="F59" s="12">
        <f t="array" aca="1" ref="F59" ca="1">IFERROR(INDEX(INDIRECT("'"&amp;LOOKUP(,-CODE($E$2:F$2),$E$2:F$2)&amp;"'!"&amp;"$C$4:$N$33"),MATCH($D59,INDIRECT("'"&amp;LOOKUP(,-CODE($E$2:F$2),$E$2:F$2)&amp;"'!"&amp;"$B$4:$B$33"),0),MATCH(MONTH($A58)&amp;F$3,MONTH(1&amp;INDIRECT("'"&amp;LOOKUP(,-CODE($E$2:F$2),$E$2:F$2)&amp;"'!"&amp;"$C$1:$N$1"))&amp;INDIRECT("'"&amp;LOOKUP(,-CODE($E$2:F$2),$E$2:F$2)&amp;"'!"&amp;"$C$2:$N$2"),0)),"")</f>
        <v>0</v>
      </c>
      <c r="G59" s="12">
        <f t="array" aca="1" ref="G59" ca="1">IFERROR(INDEX(INDIRECT("'"&amp;LOOKUP(,-CODE($E$2:G$2),$E$2:G$2)&amp;"'!"&amp;"$C$4:$N$33"),MATCH($D59,INDIRECT("'"&amp;LOOKUP(,-CODE($E$2:G$2),$E$2:G$2)&amp;"'!"&amp;"$B$4:$B$33"),0),MATCH(MONTH($A58)&amp;G$3,MONTH(1&amp;INDIRECT("'"&amp;LOOKUP(,-CODE($E$2:G$2),$E$2:G$2)&amp;"'!"&amp;"$C$1:$N$1"))&amp;INDIRECT("'"&amp;LOOKUP(,-CODE($E$2:G$2),$E$2:G$2)&amp;"'!"&amp;"$C$2:$N$2"),0)),"")</f>
        <v>0</v>
      </c>
      <c r="H59" s="12">
        <f t="array" aca="1" ref="H59" ca="1">IFERROR(INDEX(INDIRECT("'"&amp;LOOKUP(,-CODE($E$2:H$2),$E$2:H$2)&amp;"'!"&amp;"$C$4:$N$33"),MATCH($D59,INDIRECT("'"&amp;LOOKUP(,-CODE($E$2:H$2),$E$2:H$2)&amp;"'!"&amp;"$B$4:$B$33"),0),MATCH(MONTH($A58)&amp;H$3,MONTH(1&amp;INDIRECT("'"&amp;LOOKUP(,-CODE($E$2:H$2),$E$2:H$2)&amp;"'!"&amp;"$C$1:$N$1"))&amp;INDIRECT("'"&amp;LOOKUP(,-CODE($E$2:H$2),$E$2:H$2)&amp;"'!"&amp;"$C$2:$N$2"),0)),"")</f>
        <v>0</v>
      </c>
      <c r="I59" s="12">
        <f t="array" aca="1" ref="I59" ca="1">IFERROR(INDEX(INDIRECT("'"&amp;LOOKUP(,-CODE($E$2:I$2),$E$2:I$2)&amp;"'!"&amp;"$C$4:$N$33"),MATCH($D59,INDIRECT("'"&amp;LOOKUP(,-CODE($E$2:I$2),$E$2:I$2)&amp;"'!"&amp;"$B$4:$B$33"),0),MATCH(MONTH($A58)&amp;I$3,MONTH(1&amp;INDIRECT("'"&amp;LOOKUP(,-CODE($E$2:I$2),$E$2:I$2)&amp;"'!"&amp;"$C$1:$N$1"))&amp;INDIRECT("'"&amp;LOOKUP(,-CODE($E$2:I$2),$E$2:I$2)&amp;"'!"&amp;"$C$2:$N$2"),0)),"")</f>
        <v>0</v>
      </c>
      <c r="J59" s="12">
        <f t="array" aca="1" ref="J59" ca="1">IFERROR(INDEX(INDIRECT("'"&amp;LOOKUP(,-CODE($E$2:J$2),$E$2:J$2)&amp;"'!"&amp;"$C$4:$N$33"),MATCH($D59,INDIRECT("'"&amp;LOOKUP(,-CODE($E$2:J$2),$E$2:J$2)&amp;"'!"&amp;"$B$4:$B$33"),0),MATCH(MONTH($A58)&amp;J$3,MONTH(1&amp;INDIRECT("'"&amp;LOOKUP(,-CODE($E$2:J$2),$E$2:J$2)&amp;"'!"&amp;"$C$1:$N$1"))&amp;INDIRECT("'"&amp;LOOKUP(,-CODE($E$2:J$2),$E$2:J$2)&amp;"'!"&amp;"$C$2:$N$2"),0)),"")</f>
        <v>0</v>
      </c>
      <c r="K59" s="12">
        <f t="array" aca="1" ref="K59" ca="1">IFERROR(INDEX(INDIRECT("'"&amp;LOOKUP(,-CODE($E$2:K$2),$E$2:K$2)&amp;"'!"&amp;"$C$4:$N$33"),MATCH($D59,INDIRECT("'"&amp;LOOKUP(,-CODE($E$2:K$2),$E$2:K$2)&amp;"'!"&amp;"$B$4:$B$33"),0),MATCH(MONTH($A58)&amp;K$3,MONTH(1&amp;INDIRECT("'"&amp;LOOKUP(,-CODE($E$2:K$2),$E$2:K$2)&amp;"'!"&amp;"$C$1:$N$1"))&amp;INDIRECT("'"&amp;LOOKUP(,-CODE($E$2:K$2),$E$2:K$2)&amp;"'!"&amp;"$C$2:$N$2"),0)),"")</f>
        <v>0</v>
      </c>
      <c r="L59" s="12">
        <f t="array" aca="1" ref="L59" ca="1">IFERROR(INDEX(INDIRECT("'"&amp;LOOKUP(,-CODE($E$2:L$2),$E$2:L$2)&amp;"'!"&amp;"$C$4:$N$33"),MATCH($D59,INDIRECT("'"&amp;LOOKUP(,-CODE($E$2:L$2),$E$2:L$2)&amp;"'!"&amp;"$B$4:$B$33"),0),MATCH(MONTH($A58)&amp;L$3,MONTH(1&amp;INDIRECT("'"&amp;LOOKUP(,-CODE($E$2:L$2),$E$2:L$2)&amp;"'!"&amp;"$C$1:$N$1"))&amp;INDIRECT("'"&amp;LOOKUP(,-CODE($E$2:L$2),$E$2:L$2)&amp;"'!"&amp;"$C$2:$N$2"),0)),"")</f>
        <v>0</v>
      </c>
      <c r="M59" s="12">
        <f t="array" aca="1" ref="M59" ca="1">IFERROR(INDEX(INDIRECT("'"&amp;LOOKUP(,-CODE($E$2:M$2),$E$2:M$2)&amp;"'!"&amp;"$C$4:$N$33"),MATCH($D59,INDIRECT("'"&amp;LOOKUP(,-CODE($E$2:M$2),$E$2:M$2)&amp;"'!"&amp;"$B$4:$B$33"),0),MATCH(MONTH($A58)&amp;M$3,MONTH(1&amp;INDIRECT("'"&amp;LOOKUP(,-CODE($E$2:M$2),$E$2:M$2)&amp;"'!"&amp;"$C$1:$N$1"))&amp;INDIRECT("'"&amp;LOOKUP(,-CODE($E$2:M$2),$E$2:M$2)&amp;"'!"&amp;"$C$2:$N$2"),0)),"")</f>
        <v>0</v>
      </c>
    </row>
    <row r="60" spans="1:13" x14ac:dyDescent="0.25">
      <c r="A60" s="3">
        <v>42430</v>
      </c>
      <c r="C60" s="4">
        <v>4607</v>
      </c>
      <c r="D60" s="4" t="s">
        <v>15</v>
      </c>
      <c r="E60" s="12">
        <f t="array" aca="1" ref="E60" ca="1">IFERROR(INDEX(INDIRECT("'"&amp;LOOKUP(,-CODE($E$2:E$2),$E$2:E$2)&amp;"'!"&amp;"$C$4:$N$33"),MATCH($D60,INDIRECT("'"&amp;LOOKUP(,-CODE($E$2:E$2),$E$2:E$2)&amp;"'!"&amp;"$B$4:$B$33"),0),MATCH(MONTH($A59)&amp;E$3,MONTH(1&amp;INDIRECT("'"&amp;LOOKUP(,-CODE($E$2:E$2),$E$2:E$2)&amp;"'!"&amp;"$C$1:$N$1"))&amp;INDIRECT("'"&amp;LOOKUP(,-CODE($E$2:E$2),$E$2:E$2)&amp;"'!"&amp;"$C$2:$N$2"),0)),"")</f>
        <v>308.25</v>
      </c>
      <c r="F60" s="12">
        <f t="array" aca="1" ref="F60" ca="1">IFERROR(INDEX(INDIRECT("'"&amp;LOOKUP(,-CODE($E$2:F$2),$E$2:F$2)&amp;"'!"&amp;"$C$4:$N$33"),MATCH($D60,INDIRECT("'"&amp;LOOKUP(,-CODE($E$2:F$2),$E$2:F$2)&amp;"'!"&amp;"$B$4:$B$33"),0),MATCH(MONTH($A59)&amp;F$3,MONTH(1&amp;INDIRECT("'"&amp;LOOKUP(,-CODE($E$2:F$2),$E$2:F$2)&amp;"'!"&amp;"$C$1:$N$1"))&amp;INDIRECT("'"&amp;LOOKUP(,-CODE($E$2:F$2),$E$2:F$2)&amp;"'!"&amp;"$C$2:$N$2"),0)),"")</f>
        <v>484.68452000000002</v>
      </c>
      <c r="G60" s="12">
        <f t="array" aca="1" ref="G60" ca="1">IFERROR(INDEX(INDIRECT("'"&amp;LOOKUP(,-CODE($E$2:G$2),$E$2:G$2)&amp;"'!"&amp;"$C$4:$N$33"),MATCH($D60,INDIRECT("'"&amp;LOOKUP(,-CODE($E$2:G$2),$E$2:G$2)&amp;"'!"&amp;"$B$4:$B$33"),0),MATCH(MONTH($A59)&amp;G$3,MONTH(1&amp;INDIRECT("'"&amp;LOOKUP(,-CODE($E$2:G$2),$E$2:G$2)&amp;"'!"&amp;"$C$1:$N$1"))&amp;INDIRECT("'"&amp;LOOKUP(,-CODE($E$2:G$2),$E$2:G$2)&amp;"'!"&amp;"$C$2:$N$2"),0)),"")</f>
        <v>1.5723747607461476</v>
      </c>
      <c r="H60" s="12">
        <f t="array" aca="1" ref="H60" ca="1">IFERROR(INDEX(INDIRECT("'"&amp;LOOKUP(,-CODE($E$2:H$2),$E$2:H$2)&amp;"'!"&amp;"$C$4:$N$33"),MATCH($D60,INDIRECT("'"&amp;LOOKUP(,-CODE($E$2:H$2),$E$2:H$2)&amp;"'!"&amp;"$B$4:$B$33"),0),MATCH(MONTH($A59)&amp;H$3,MONTH(1&amp;INDIRECT("'"&amp;LOOKUP(,-CODE($E$2:H$2),$E$2:H$2)&amp;"'!"&amp;"$C$1:$N$1"))&amp;INDIRECT("'"&amp;LOOKUP(,-CODE($E$2:H$2),$E$2:H$2)&amp;"'!"&amp;"$C$2:$N$2"),0)),"")</f>
        <v>308.25</v>
      </c>
      <c r="I60" s="12">
        <f t="array" aca="1" ref="I60" ca="1">IFERROR(INDEX(INDIRECT("'"&amp;LOOKUP(,-CODE($E$2:I$2),$E$2:I$2)&amp;"'!"&amp;"$C$4:$N$33"),MATCH($D60,INDIRECT("'"&amp;LOOKUP(,-CODE($E$2:I$2),$E$2:I$2)&amp;"'!"&amp;"$B$4:$B$33"),0),MATCH(MONTH($A59)&amp;I$3,MONTH(1&amp;INDIRECT("'"&amp;LOOKUP(,-CODE($E$2:I$2),$E$2:I$2)&amp;"'!"&amp;"$C$1:$N$1"))&amp;INDIRECT("'"&amp;LOOKUP(,-CODE($E$2:I$2),$E$2:I$2)&amp;"'!"&amp;"$C$2:$N$2"),0)),"")</f>
        <v>484.68452000000002</v>
      </c>
      <c r="J60" s="12">
        <f t="array" aca="1" ref="J60" ca="1">IFERROR(INDEX(INDIRECT("'"&amp;LOOKUP(,-CODE($E$2:J$2),$E$2:J$2)&amp;"'!"&amp;"$C$4:$N$33"),MATCH($D60,INDIRECT("'"&amp;LOOKUP(,-CODE($E$2:J$2),$E$2:J$2)&amp;"'!"&amp;"$B$4:$B$33"),0),MATCH(MONTH($A59)&amp;J$3,MONTH(1&amp;INDIRECT("'"&amp;LOOKUP(,-CODE($E$2:J$2),$E$2:J$2)&amp;"'!"&amp;"$C$1:$N$1"))&amp;INDIRECT("'"&amp;LOOKUP(,-CODE($E$2:J$2),$E$2:J$2)&amp;"'!"&amp;"$C$2:$N$2"),0)),"")</f>
        <v>1.5723747607461476</v>
      </c>
      <c r="K60" s="12">
        <f t="array" aca="1" ref="K60" ca="1">IFERROR(INDEX(INDIRECT("'"&amp;LOOKUP(,-CODE($E$2:K$2),$E$2:K$2)&amp;"'!"&amp;"$C$4:$N$33"),MATCH($D60,INDIRECT("'"&amp;LOOKUP(,-CODE($E$2:K$2),$E$2:K$2)&amp;"'!"&amp;"$B$4:$B$33"),0),MATCH(MONTH($A59)&amp;K$3,MONTH(1&amp;INDIRECT("'"&amp;LOOKUP(,-CODE($E$2:K$2),$E$2:K$2)&amp;"'!"&amp;"$C$1:$N$1"))&amp;INDIRECT("'"&amp;LOOKUP(,-CODE($E$2:K$2),$E$2:K$2)&amp;"'!"&amp;"$C$2:$N$2"),0)),"")</f>
        <v>308.25</v>
      </c>
      <c r="L60" s="12">
        <f t="array" aca="1" ref="L60" ca="1">IFERROR(INDEX(INDIRECT("'"&amp;LOOKUP(,-CODE($E$2:L$2),$E$2:L$2)&amp;"'!"&amp;"$C$4:$N$33"),MATCH($D60,INDIRECT("'"&amp;LOOKUP(,-CODE($E$2:L$2),$E$2:L$2)&amp;"'!"&amp;"$B$4:$B$33"),0),MATCH(MONTH($A59)&amp;L$3,MONTH(1&amp;INDIRECT("'"&amp;LOOKUP(,-CODE($E$2:L$2),$E$2:L$2)&amp;"'!"&amp;"$C$1:$N$1"))&amp;INDIRECT("'"&amp;LOOKUP(,-CODE($E$2:L$2),$E$2:L$2)&amp;"'!"&amp;"$C$2:$N$2"),0)),"")</f>
        <v>484.68452000000002</v>
      </c>
      <c r="M60" s="12">
        <f t="array" aca="1" ref="M60" ca="1">IFERROR(INDEX(INDIRECT("'"&amp;LOOKUP(,-CODE($E$2:M$2),$E$2:M$2)&amp;"'!"&amp;"$C$4:$N$33"),MATCH($D60,INDIRECT("'"&amp;LOOKUP(,-CODE($E$2:M$2),$E$2:M$2)&amp;"'!"&amp;"$B$4:$B$33"),0),MATCH(MONTH($A59)&amp;M$3,MONTH(1&amp;INDIRECT("'"&amp;LOOKUP(,-CODE($E$2:M$2),$E$2:M$2)&amp;"'!"&amp;"$C$1:$N$1"))&amp;INDIRECT("'"&amp;LOOKUP(,-CODE($E$2:M$2),$E$2:M$2)&amp;"'!"&amp;"$C$2:$N$2"),0)),"")</f>
        <v>1.5723747607461476</v>
      </c>
    </row>
    <row r="61" spans="1:13" x14ac:dyDescent="0.25">
      <c r="A61" s="3">
        <v>42430</v>
      </c>
      <c r="C61" s="8"/>
      <c r="D61" s="9" t="s">
        <v>5</v>
      </c>
      <c r="E61" s="12">
        <f t="array" aca="1" ref="E61" ca="1">IFERROR(INDEX(INDIRECT("'"&amp;LOOKUP(,-CODE($E$2:E$2),$E$2:E$2)&amp;"'!"&amp;"$C$4:$N$33"),MATCH($D61,INDIRECT("'"&amp;LOOKUP(,-CODE($E$2:E$2),$E$2:E$2)&amp;"'!"&amp;"$B$4:$B$33"),0),MATCH(MONTH($A60)&amp;E$3,MONTH(1&amp;INDIRECT("'"&amp;LOOKUP(,-CODE($E$2:E$2),$E$2:E$2)&amp;"'!"&amp;"$C$1:$N$1"))&amp;INDIRECT("'"&amp;LOOKUP(,-CODE($E$2:E$2),$E$2:E$2)&amp;"'!"&amp;"$C$2:$N$2"),0)),"")</f>
        <v>120</v>
      </c>
      <c r="F61" s="12">
        <f t="array" aca="1" ref="F61" ca="1">IFERROR(INDEX(INDIRECT("'"&amp;LOOKUP(,-CODE($E$2:F$2),$E$2:F$2)&amp;"'!"&amp;"$C$4:$N$33"),MATCH($D61,INDIRECT("'"&amp;LOOKUP(,-CODE($E$2:F$2),$E$2:F$2)&amp;"'!"&amp;"$B$4:$B$33"),0),MATCH(MONTH($A60)&amp;F$3,MONTH(1&amp;INDIRECT("'"&amp;LOOKUP(,-CODE($E$2:F$2),$E$2:F$2)&amp;"'!"&amp;"$C$1:$N$1"))&amp;INDIRECT("'"&amp;LOOKUP(,-CODE($E$2:F$2),$E$2:F$2)&amp;"'!"&amp;"$C$2:$N$2"),0)),"")</f>
        <v>144.91999999999999</v>
      </c>
      <c r="G61" s="12">
        <f t="array" aca="1" ref="G61" ca="1">IFERROR(INDEX(INDIRECT("'"&amp;LOOKUP(,-CODE($E$2:G$2),$E$2:G$2)&amp;"'!"&amp;"$C$4:$N$33"),MATCH($D61,INDIRECT("'"&amp;LOOKUP(,-CODE($E$2:G$2),$E$2:G$2)&amp;"'!"&amp;"$B$4:$B$33"),0),MATCH(MONTH($A60)&amp;G$3,MONTH(1&amp;INDIRECT("'"&amp;LOOKUP(,-CODE($E$2:G$2),$E$2:G$2)&amp;"'!"&amp;"$C$1:$N$1"))&amp;INDIRECT("'"&amp;LOOKUP(,-CODE($E$2:G$2),$E$2:G$2)&amp;"'!"&amp;"$C$2:$N$2"),0)),"")</f>
        <v>1.2076666666666667</v>
      </c>
      <c r="H61" s="12">
        <f t="array" aca="1" ref="H61" ca="1">IFERROR(INDEX(INDIRECT("'"&amp;LOOKUP(,-CODE($E$2:H$2),$E$2:H$2)&amp;"'!"&amp;"$C$4:$N$33"),MATCH($D61,INDIRECT("'"&amp;LOOKUP(,-CODE($E$2:H$2),$E$2:H$2)&amp;"'!"&amp;"$B$4:$B$33"),0),MATCH(MONTH($A60)&amp;H$3,MONTH(1&amp;INDIRECT("'"&amp;LOOKUP(,-CODE($E$2:H$2),$E$2:H$2)&amp;"'!"&amp;"$C$1:$N$1"))&amp;INDIRECT("'"&amp;LOOKUP(,-CODE($E$2:H$2),$E$2:H$2)&amp;"'!"&amp;"$C$2:$N$2"),0)),"")</f>
        <v>120</v>
      </c>
      <c r="I61" s="12">
        <f t="array" aca="1" ref="I61" ca="1">IFERROR(INDEX(INDIRECT("'"&amp;LOOKUP(,-CODE($E$2:I$2),$E$2:I$2)&amp;"'!"&amp;"$C$4:$N$33"),MATCH($D61,INDIRECT("'"&amp;LOOKUP(,-CODE($E$2:I$2),$E$2:I$2)&amp;"'!"&amp;"$B$4:$B$33"),0),MATCH(MONTH($A60)&amp;I$3,MONTH(1&amp;INDIRECT("'"&amp;LOOKUP(,-CODE($E$2:I$2),$E$2:I$2)&amp;"'!"&amp;"$C$1:$N$1"))&amp;INDIRECT("'"&amp;LOOKUP(,-CODE($E$2:I$2),$E$2:I$2)&amp;"'!"&amp;"$C$2:$N$2"),0)),"")</f>
        <v>144.91999999999999</v>
      </c>
      <c r="J61" s="12">
        <f t="array" aca="1" ref="J61" ca="1">IFERROR(INDEX(INDIRECT("'"&amp;LOOKUP(,-CODE($E$2:J$2),$E$2:J$2)&amp;"'!"&amp;"$C$4:$N$33"),MATCH($D61,INDIRECT("'"&amp;LOOKUP(,-CODE($E$2:J$2),$E$2:J$2)&amp;"'!"&amp;"$B$4:$B$33"),0),MATCH(MONTH($A60)&amp;J$3,MONTH(1&amp;INDIRECT("'"&amp;LOOKUP(,-CODE($E$2:J$2),$E$2:J$2)&amp;"'!"&amp;"$C$1:$N$1"))&amp;INDIRECT("'"&amp;LOOKUP(,-CODE($E$2:J$2),$E$2:J$2)&amp;"'!"&amp;"$C$2:$N$2"),0)),"")</f>
        <v>1.2076666666666667</v>
      </c>
      <c r="K61" s="12">
        <f t="array" aca="1" ref="K61" ca="1">IFERROR(INDEX(INDIRECT("'"&amp;LOOKUP(,-CODE($E$2:K$2),$E$2:K$2)&amp;"'!"&amp;"$C$4:$N$33"),MATCH($D61,INDIRECT("'"&amp;LOOKUP(,-CODE($E$2:K$2),$E$2:K$2)&amp;"'!"&amp;"$B$4:$B$33"),0),MATCH(MONTH($A60)&amp;K$3,MONTH(1&amp;INDIRECT("'"&amp;LOOKUP(,-CODE($E$2:K$2),$E$2:K$2)&amp;"'!"&amp;"$C$1:$N$1"))&amp;INDIRECT("'"&amp;LOOKUP(,-CODE($E$2:K$2),$E$2:K$2)&amp;"'!"&amp;"$C$2:$N$2"),0)),"")</f>
        <v>120</v>
      </c>
      <c r="L61" s="12">
        <f t="array" aca="1" ref="L61" ca="1">IFERROR(INDEX(INDIRECT("'"&amp;LOOKUP(,-CODE($E$2:L$2),$E$2:L$2)&amp;"'!"&amp;"$C$4:$N$33"),MATCH($D61,INDIRECT("'"&amp;LOOKUP(,-CODE($E$2:L$2),$E$2:L$2)&amp;"'!"&amp;"$B$4:$B$33"),0),MATCH(MONTH($A60)&amp;L$3,MONTH(1&amp;INDIRECT("'"&amp;LOOKUP(,-CODE($E$2:L$2),$E$2:L$2)&amp;"'!"&amp;"$C$1:$N$1"))&amp;INDIRECT("'"&amp;LOOKUP(,-CODE($E$2:L$2),$E$2:L$2)&amp;"'!"&amp;"$C$2:$N$2"),0)),"")</f>
        <v>144.91999999999999</v>
      </c>
      <c r="M61" s="12">
        <f t="array" aca="1" ref="M61" ca="1">IFERROR(INDEX(INDIRECT("'"&amp;LOOKUP(,-CODE($E$2:M$2),$E$2:M$2)&amp;"'!"&amp;"$C$4:$N$33"),MATCH($D61,INDIRECT("'"&amp;LOOKUP(,-CODE($E$2:M$2),$E$2:M$2)&amp;"'!"&amp;"$B$4:$B$33"),0),MATCH(MONTH($A60)&amp;M$3,MONTH(1&amp;INDIRECT("'"&amp;LOOKUP(,-CODE($E$2:M$2),$E$2:M$2)&amp;"'!"&amp;"$C$1:$N$1"))&amp;INDIRECT("'"&amp;LOOKUP(,-CODE($E$2:M$2),$E$2:M$2)&amp;"'!"&amp;"$C$2:$N$2"),0)),"")</f>
        <v>1.2076666666666667</v>
      </c>
    </row>
    <row r="62" spans="1:13" x14ac:dyDescent="0.25">
      <c r="A62" s="3">
        <v>42430</v>
      </c>
      <c r="C62" s="8"/>
      <c r="D62" s="9" t="s">
        <v>6</v>
      </c>
      <c r="E62" s="12">
        <f t="array" aca="1" ref="E62" ca="1">IFERROR(INDEX(INDIRECT("'"&amp;LOOKUP(,-CODE($E$2:E$2),$E$2:E$2)&amp;"'!"&amp;"$C$4:$N$33"),MATCH($D62,INDIRECT("'"&amp;LOOKUP(,-CODE($E$2:E$2),$E$2:E$2)&amp;"'!"&amp;"$B$4:$B$33"),0),MATCH(MONTH($A61)&amp;E$3,MONTH(1&amp;INDIRECT("'"&amp;LOOKUP(,-CODE($E$2:E$2),$E$2:E$2)&amp;"'!"&amp;"$C$1:$N$1"))&amp;INDIRECT("'"&amp;LOOKUP(,-CODE($E$2:E$2),$E$2:E$2)&amp;"'!"&amp;"$C$2:$N$2"),0)),"")</f>
        <v>606.5</v>
      </c>
      <c r="F62" s="12">
        <f t="array" aca="1" ref="F62" ca="1">IFERROR(INDEX(INDIRECT("'"&amp;LOOKUP(,-CODE($E$2:F$2),$E$2:F$2)&amp;"'!"&amp;"$C$4:$N$33"),MATCH($D62,INDIRECT("'"&amp;LOOKUP(,-CODE($E$2:F$2),$E$2:F$2)&amp;"'!"&amp;"$B$4:$B$33"),0),MATCH(MONTH($A61)&amp;F$3,MONTH(1&amp;INDIRECT("'"&amp;LOOKUP(,-CODE($E$2:F$2),$E$2:F$2)&amp;"'!"&amp;"$C$1:$N$1"))&amp;INDIRECT("'"&amp;LOOKUP(,-CODE($E$2:F$2),$E$2:F$2)&amp;"'!"&amp;"$C$2:$N$2"),0)),"")</f>
        <v>163.69999999999999</v>
      </c>
      <c r="G62" s="12">
        <f t="array" aca="1" ref="G62" ca="1">IFERROR(INDEX(INDIRECT("'"&amp;LOOKUP(,-CODE($E$2:G$2),$E$2:G$2)&amp;"'!"&amp;"$C$4:$N$33"),MATCH($D62,INDIRECT("'"&amp;LOOKUP(,-CODE($E$2:G$2),$E$2:G$2)&amp;"'!"&amp;"$B$4:$B$33"),0),MATCH(MONTH($A61)&amp;G$3,MONTH(1&amp;INDIRECT("'"&amp;LOOKUP(,-CODE($E$2:G$2),$E$2:G$2)&amp;"'!"&amp;"$C$1:$N$1"))&amp;INDIRECT("'"&amp;LOOKUP(,-CODE($E$2:G$2),$E$2:G$2)&amp;"'!"&amp;"$C$2:$N$2"),0)),"")</f>
        <v>0.26990931574608407</v>
      </c>
      <c r="H62" s="12">
        <f t="array" aca="1" ref="H62" ca="1">IFERROR(INDEX(INDIRECT("'"&amp;LOOKUP(,-CODE($E$2:H$2),$E$2:H$2)&amp;"'!"&amp;"$C$4:$N$33"),MATCH($D62,INDIRECT("'"&amp;LOOKUP(,-CODE($E$2:H$2),$E$2:H$2)&amp;"'!"&amp;"$B$4:$B$33"),0),MATCH(MONTH($A61)&amp;H$3,MONTH(1&amp;INDIRECT("'"&amp;LOOKUP(,-CODE($E$2:H$2),$E$2:H$2)&amp;"'!"&amp;"$C$1:$N$1"))&amp;INDIRECT("'"&amp;LOOKUP(,-CODE($E$2:H$2),$E$2:H$2)&amp;"'!"&amp;"$C$2:$N$2"),0)),"")</f>
        <v>606.5</v>
      </c>
      <c r="I62" s="12">
        <f t="array" aca="1" ref="I62" ca="1">IFERROR(INDEX(INDIRECT("'"&amp;LOOKUP(,-CODE($E$2:I$2),$E$2:I$2)&amp;"'!"&amp;"$C$4:$N$33"),MATCH($D62,INDIRECT("'"&amp;LOOKUP(,-CODE($E$2:I$2),$E$2:I$2)&amp;"'!"&amp;"$B$4:$B$33"),0),MATCH(MONTH($A61)&amp;I$3,MONTH(1&amp;INDIRECT("'"&amp;LOOKUP(,-CODE($E$2:I$2),$E$2:I$2)&amp;"'!"&amp;"$C$1:$N$1"))&amp;INDIRECT("'"&amp;LOOKUP(,-CODE($E$2:I$2),$E$2:I$2)&amp;"'!"&amp;"$C$2:$N$2"),0)),"")</f>
        <v>163.69999999999999</v>
      </c>
      <c r="J62" s="12">
        <f t="array" aca="1" ref="J62" ca="1">IFERROR(INDEX(INDIRECT("'"&amp;LOOKUP(,-CODE($E$2:J$2),$E$2:J$2)&amp;"'!"&amp;"$C$4:$N$33"),MATCH($D62,INDIRECT("'"&amp;LOOKUP(,-CODE($E$2:J$2),$E$2:J$2)&amp;"'!"&amp;"$B$4:$B$33"),0),MATCH(MONTH($A61)&amp;J$3,MONTH(1&amp;INDIRECT("'"&amp;LOOKUP(,-CODE($E$2:J$2),$E$2:J$2)&amp;"'!"&amp;"$C$1:$N$1"))&amp;INDIRECT("'"&amp;LOOKUP(,-CODE($E$2:J$2),$E$2:J$2)&amp;"'!"&amp;"$C$2:$N$2"),0)),"")</f>
        <v>0.26990931574608407</v>
      </c>
      <c r="K62" s="12">
        <f t="array" aca="1" ref="K62" ca="1">IFERROR(INDEX(INDIRECT("'"&amp;LOOKUP(,-CODE($E$2:K$2),$E$2:K$2)&amp;"'!"&amp;"$C$4:$N$33"),MATCH($D62,INDIRECT("'"&amp;LOOKUP(,-CODE($E$2:K$2),$E$2:K$2)&amp;"'!"&amp;"$B$4:$B$33"),0),MATCH(MONTH($A61)&amp;K$3,MONTH(1&amp;INDIRECT("'"&amp;LOOKUP(,-CODE($E$2:K$2),$E$2:K$2)&amp;"'!"&amp;"$C$1:$N$1"))&amp;INDIRECT("'"&amp;LOOKUP(,-CODE($E$2:K$2),$E$2:K$2)&amp;"'!"&amp;"$C$2:$N$2"),0)),"")</f>
        <v>606.5</v>
      </c>
      <c r="L62" s="12">
        <f t="array" aca="1" ref="L62" ca="1">IFERROR(INDEX(INDIRECT("'"&amp;LOOKUP(,-CODE($E$2:L$2),$E$2:L$2)&amp;"'!"&amp;"$C$4:$N$33"),MATCH($D62,INDIRECT("'"&amp;LOOKUP(,-CODE($E$2:L$2),$E$2:L$2)&amp;"'!"&amp;"$B$4:$B$33"),0),MATCH(MONTH($A61)&amp;L$3,MONTH(1&amp;INDIRECT("'"&amp;LOOKUP(,-CODE($E$2:L$2),$E$2:L$2)&amp;"'!"&amp;"$C$1:$N$1"))&amp;INDIRECT("'"&amp;LOOKUP(,-CODE($E$2:L$2),$E$2:L$2)&amp;"'!"&amp;"$C$2:$N$2"),0)),"")</f>
        <v>163.69999999999999</v>
      </c>
      <c r="M62" s="12">
        <f t="array" aca="1" ref="M62" ca="1">IFERROR(INDEX(INDIRECT("'"&amp;LOOKUP(,-CODE($E$2:M$2),$E$2:M$2)&amp;"'!"&amp;"$C$4:$N$33"),MATCH($D62,INDIRECT("'"&amp;LOOKUP(,-CODE($E$2:M$2),$E$2:M$2)&amp;"'!"&amp;"$B$4:$B$33"),0),MATCH(MONTH($A61)&amp;M$3,MONTH(1&amp;INDIRECT("'"&amp;LOOKUP(,-CODE($E$2:M$2),$E$2:M$2)&amp;"'!"&amp;"$C$1:$N$1"))&amp;INDIRECT("'"&amp;LOOKUP(,-CODE($E$2:M$2),$E$2:M$2)&amp;"'!"&amp;"$C$2:$N$2"),0)),"")</f>
        <v>0.26990931574608407</v>
      </c>
    </row>
    <row r="63" spans="1:13" x14ac:dyDescent="0.25">
      <c r="A63" s="3">
        <v>42430</v>
      </c>
      <c r="C63" s="8"/>
      <c r="D63" s="9" t="s">
        <v>7</v>
      </c>
      <c r="E63" s="12">
        <f t="array" aca="1" ref="E63" ca="1">IFERROR(INDEX(INDIRECT("'"&amp;LOOKUP(,-CODE($E$2:E$2),$E$2:E$2)&amp;"'!"&amp;"$C$4:$N$33"),MATCH($D63,INDIRECT("'"&amp;LOOKUP(,-CODE($E$2:E$2),$E$2:E$2)&amp;"'!"&amp;"$B$4:$B$33"),0),MATCH(MONTH($A62)&amp;E$3,MONTH(1&amp;INDIRECT("'"&amp;LOOKUP(,-CODE($E$2:E$2),$E$2:E$2)&amp;"'!"&amp;"$C$1:$N$1"))&amp;INDIRECT("'"&amp;LOOKUP(,-CODE($E$2:E$2),$E$2:E$2)&amp;"'!"&amp;"$C$2:$N$2"),0)),"")</f>
        <v>1213</v>
      </c>
      <c r="F63" s="12">
        <f t="array" aca="1" ref="F63" ca="1">IFERROR(INDEX(INDIRECT("'"&amp;LOOKUP(,-CODE($E$2:F$2),$E$2:F$2)&amp;"'!"&amp;"$C$4:$N$33"),MATCH($D63,INDIRECT("'"&amp;LOOKUP(,-CODE($E$2:F$2),$E$2:F$2)&amp;"'!"&amp;"$B$4:$B$33"),0),MATCH(MONTH($A62)&amp;F$3,MONTH(1&amp;INDIRECT("'"&amp;LOOKUP(,-CODE($E$2:F$2),$E$2:F$2)&amp;"'!"&amp;"$C$1:$N$1"))&amp;INDIRECT("'"&amp;LOOKUP(,-CODE($E$2:F$2),$E$2:F$2)&amp;"'!"&amp;"$C$2:$N$2"),0)),"")</f>
        <v>1514.3810000000001</v>
      </c>
      <c r="G63" s="12">
        <f t="array" aca="1" ref="G63" ca="1">IFERROR(INDEX(INDIRECT("'"&amp;LOOKUP(,-CODE($E$2:G$2),$E$2:G$2)&amp;"'!"&amp;"$C$4:$N$33"),MATCH($D63,INDIRECT("'"&amp;LOOKUP(,-CODE($E$2:G$2),$E$2:G$2)&amp;"'!"&amp;"$B$4:$B$33"),0),MATCH(MONTH($A62)&amp;G$3,MONTH(1&amp;INDIRECT("'"&amp;LOOKUP(,-CODE($E$2:G$2),$E$2:G$2)&amp;"'!"&amp;"$C$1:$N$1"))&amp;INDIRECT("'"&amp;LOOKUP(,-CODE($E$2:G$2),$E$2:G$2)&amp;"'!"&amp;"$C$2:$N$2"),0)),"")</f>
        <v>1.248459192085738</v>
      </c>
      <c r="H63" s="12">
        <f t="array" aca="1" ref="H63" ca="1">IFERROR(INDEX(INDIRECT("'"&amp;LOOKUP(,-CODE($E$2:H$2),$E$2:H$2)&amp;"'!"&amp;"$C$4:$N$33"),MATCH($D63,INDIRECT("'"&amp;LOOKUP(,-CODE($E$2:H$2),$E$2:H$2)&amp;"'!"&amp;"$B$4:$B$33"),0),MATCH(MONTH($A62)&amp;H$3,MONTH(1&amp;INDIRECT("'"&amp;LOOKUP(,-CODE($E$2:H$2),$E$2:H$2)&amp;"'!"&amp;"$C$1:$N$1"))&amp;INDIRECT("'"&amp;LOOKUP(,-CODE($E$2:H$2),$E$2:H$2)&amp;"'!"&amp;"$C$2:$N$2"),0)),"")</f>
        <v>1213</v>
      </c>
      <c r="I63" s="12">
        <f t="array" aca="1" ref="I63" ca="1">IFERROR(INDEX(INDIRECT("'"&amp;LOOKUP(,-CODE($E$2:I$2),$E$2:I$2)&amp;"'!"&amp;"$C$4:$N$33"),MATCH($D63,INDIRECT("'"&amp;LOOKUP(,-CODE($E$2:I$2),$E$2:I$2)&amp;"'!"&amp;"$B$4:$B$33"),0),MATCH(MONTH($A62)&amp;I$3,MONTH(1&amp;INDIRECT("'"&amp;LOOKUP(,-CODE($E$2:I$2),$E$2:I$2)&amp;"'!"&amp;"$C$1:$N$1"))&amp;INDIRECT("'"&amp;LOOKUP(,-CODE($E$2:I$2),$E$2:I$2)&amp;"'!"&amp;"$C$2:$N$2"),0)),"")</f>
        <v>1514.3810000000001</v>
      </c>
      <c r="J63" s="12">
        <f t="array" aca="1" ref="J63" ca="1">IFERROR(INDEX(INDIRECT("'"&amp;LOOKUP(,-CODE($E$2:J$2),$E$2:J$2)&amp;"'!"&amp;"$C$4:$N$33"),MATCH($D63,INDIRECT("'"&amp;LOOKUP(,-CODE($E$2:J$2),$E$2:J$2)&amp;"'!"&amp;"$B$4:$B$33"),0),MATCH(MONTH($A62)&amp;J$3,MONTH(1&amp;INDIRECT("'"&amp;LOOKUP(,-CODE($E$2:J$2),$E$2:J$2)&amp;"'!"&amp;"$C$1:$N$1"))&amp;INDIRECT("'"&amp;LOOKUP(,-CODE($E$2:J$2),$E$2:J$2)&amp;"'!"&amp;"$C$2:$N$2"),0)),"")</f>
        <v>1.248459192085738</v>
      </c>
      <c r="K63" s="12">
        <f t="array" aca="1" ref="K63" ca="1">IFERROR(INDEX(INDIRECT("'"&amp;LOOKUP(,-CODE($E$2:K$2),$E$2:K$2)&amp;"'!"&amp;"$C$4:$N$33"),MATCH($D63,INDIRECT("'"&amp;LOOKUP(,-CODE($E$2:K$2),$E$2:K$2)&amp;"'!"&amp;"$B$4:$B$33"),0),MATCH(MONTH($A62)&amp;K$3,MONTH(1&amp;INDIRECT("'"&amp;LOOKUP(,-CODE($E$2:K$2),$E$2:K$2)&amp;"'!"&amp;"$C$1:$N$1"))&amp;INDIRECT("'"&amp;LOOKUP(,-CODE($E$2:K$2),$E$2:K$2)&amp;"'!"&amp;"$C$2:$N$2"),0)),"")</f>
        <v>1213</v>
      </c>
      <c r="L63" s="12">
        <f t="array" aca="1" ref="L63" ca="1">IFERROR(INDEX(INDIRECT("'"&amp;LOOKUP(,-CODE($E$2:L$2),$E$2:L$2)&amp;"'!"&amp;"$C$4:$N$33"),MATCH($D63,INDIRECT("'"&amp;LOOKUP(,-CODE($E$2:L$2),$E$2:L$2)&amp;"'!"&amp;"$B$4:$B$33"),0),MATCH(MONTH($A62)&amp;L$3,MONTH(1&amp;INDIRECT("'"&amp;LOOKUP(,-CODE($E$2:L$2),$E$2:L$2)&amp;"'!"&amp;"$C$1:$N$1"))&amp;INDIRECT("'"&amp;LOOKUP(,-CODE($E$2:L$2),$E$2:L$2)&amp;"'!"&amp;"$C$2:$N$2"),0)),"")</f>
        <v>1514.3810000000001</v>
      </c>
      <c r="M63" s="12">
        <f t="array" aca="1" ref="M63" ca="1">IFERROR(INDEX(INDIRECT("'"&amp;LOOKUP(,-CODE($E$2:M$2),$E$2:M$2)&amp;"'!"&amp;"$C$4:$N$33"),MATCH($D63,INDIRECT("'"&amp;LOOKUP(,-CODE($E$2:M$2),$E$2:M$2)&amp;"'!"&amp;"$B$4:$B$33"),0),MATCH(MONTH($A62)&amp;M$3,MONTH(1&amp;INDIRECT("'"&amp;LOOKUP(,-CODE($E$2:M$2),$E$2:M$2)&amp;"'!"&amp;"$C$1:$N$1"))&amp;INDIRECT("'"&amp;LOOKUP(,-CODE($E$2:M$2),$E$2:M$2)&amp;"'!"&amp;"$C$2:$N$2"),0)),"")</f>
        <v>1.248459192085738</v>
      </c>
    </row>
    <row r="64" spans="1:13" x14ac:dyDescent="0.25">
      <c r="A64" s="3">
        <v>42430</v>
      </c>
      <c r="C64" s="8"/>
      <c r="D64" s="9" t="s">
        <v>8</v>
      </c>
      <c r="E64" s="12">
        <f t="array" aca="1" ref="E64" ca="1">IFERROR(INDEX(INDIRECT("'"&amp;LOOKUP(,-CODE($E$2:E$2),$E$2:E$2)&amp;"'!"&amp;"$C$4:$N$33"),MATCH($D64,INDIRECT("'"&amp;LOOKUP(,-CODE($E$2:E$2),$E$2:E$2)&amp;"'!"&amp;"$B$4:$B$33"),0),MATCH(MONTH($A63)&amp;E$3,MONTH(1&amp;INDIRECT("'"&amp;LOOKUP(,-CODE($E$2:E$2),$E$2:E$2)&amp;"'!"&amp;"$C$1:$N$1"))&amp;INDIRECT("'"&amp;LOOKUP(,-CODE($E$2:E$2),$E$2:E$2)&amp;"'!"&amp;"$C$2:$N$2"),0)),"")</f>
        <v>1000</v>
      </c>
      <c r="F64" s="12">
        <f t="array" aca="1" ref="F64" ca="1">IFERROR(INDEX(INDIRECT("'"&amp;LOOKUP(,-CODE($E$2:F$2),$E$2:F$2)&amp;"'!"&amp;"$C$4:$N$33"),MATCH($D64,INDIRECT("'"&amp;LOOKUP(,-CODE($E$2:F$2),$E$2:F$2)&amp;"'!"&amp;"$B$4:$B$33"),0),MATCH(MONTH($A63)&amp;F$3,MONTH(1&amp;INDIRECT("'"&amp;LOOKUP(,-CODE($E$2:F$2),$E$2:F$2)&amp;"'!"&amp;"$C$1:$N$1"))&amp;INDIRECT("'"&amp;LOOKUP(,-CODE($E$2:F$2),$E$2:F$2)&amp;"'!"&amp;"$C$2:$N$2"),0)),"")</f>
        <v>489.46708000000001</v>
      </c>
      <c r="G64" s="12">
        <f t="array" aca="1" ref="G64" ca="1">IFERROR(INDEX(INDIRECT("'"&amp;LOOKUP(,-CODE($E$2:G$2),$E$2:G$2)&amp;"'!"&amp;"$C$4:$N$33"),MATCH($D64,INDIRECT("'"&amp;LOOKUP(,-CODE($E$2:G$2),$E$2:G$2)&amp;"'!"&amp;"$B$4:$B$33"),0),MATCH(MONTH($A63)&amp;G$3,MONTH(1&amp;INDIRECT("'"&amp;LOOKUP(,-CODE($E$2:G$2),$E$2:G$2)&amp;"'!"&amp;"$C$1:$N$1"))&amp;INDIRECT("'"&amp;LOOKUP(,-CODE($E$2:G$2),$E$2:G$2)&amp;"'!"&amp;"$C$2:$N$2"),0)),"")</f>
        <v>0.48946708</v>
      </c>
      <c r="H64" s="12">
        <f t="array" aca="1" ref="H64" ca="1">IFERROR(INDEX(INDIRECT("'"&amp;LOOKUP(,-CODE($E$2:H$2),$E$2:H$2)&amp;"'!"&amp;"$C$4:$N$33"),MATCH($D64,INDIRECT("'"&amp;LOOKUP(,-CODE($E$2:H$2),$E$2:H$2)&amp;"'!"&amp;"$B$4:$B$33"),0),MATCH(MONTH($A63)&amp;H$3,MONTH(1&amp;INDIRECT("'"&amp;LOOKUP(,-CODE($E$2:H$2),$E$2:H$2)&amp;"'!"&amp;"$C$1:$N$1"))&amp;INDIRECT("'"&amp;LOOKUP(,-CODE($E$2:H$2),$E$2:H$2)&amp;"'!"&amp;"$C$2:$N$2"),0)),"")</f>
        <v>1000</v>
      </c>
      <c r="I64" s="12">
        <f t="array" aca="1" ref="I64" ca="1">IFERROR(INDEX(INDIRECT("'"&amp;LOOKUP(,-CODE($E$2:I$2),$E$2:I$2)&amp;"'!"&amp;"$C$4:$N$33"),MATCH($D64,INDIRECT("'"&amp;LOOKUP(,-CODE($E$2:I$2),$E$2:I$2)&amp;"'!"&amp;"$B$4:$B$33"),0),MATCH(MONTH($A63)&amp;I$3,MONTH(1&amp;INDIRECT("'"&amp;LOOKUP(,-CODE($E$2:I$2),$E$2:I$2)&amp;"'!"&amp;"$C$1:$N$1"))&amp;INDIRECT("'"&amp;LOOKUP(,-CODE($E$2:I$2),$E$2:I$2)&amp;"'!"&amp;"$C$2:$N$2"),0)),"")</f>
        <v>489.46708000000001</v>
      </c>
      <c r="J64" s="12">
        <f t="array" aca="1" ref="J64" ca="1">IFERROR(INDEX(INDIRECT("'"&amp;LOOKUP(,-CODE($E$2:J$2),$E$2:J$2)&amp;"'!"&amp;"$C$4:$N$33"),MATCH($D64,INDIRECT("'"&amp;LOOKUP(,-CODE($E$2:J$2),$E$2:J$2)&amp;"'!"&amp;"$B$4:$B$33"),0),MATCH(MONTH($A63)&amp;J$3,MONTH(1&amp;INDIRECT("'"&amp;LOOKUP(,-CODE($E$2:J$2),$E$2:J$2)&amp;"'!"&amp;"$C$1:$N$1"))&amp;INDIRECT("'"&amp;LOOKUP(,-CODE($E$2:J$2),$E$2:J$2)&amp;"'!"&amp;"$C$2:$N$2"),0)),"")</f>
        <v>0.48946708</v>
      </c>
      <c r="K64" s="12">
        <f t="array" aca="1" ref="K64" ca="1">IFERROR(INDEX(INDIRECT("'"&amp;LOOKUP(,-CODE($E$2:K$2),$E$2:K$2)&amp;"'!"&amp;"$C$4:$N$33"),MATCH($D64,INDIRECT("'"&amp;LOOKUP(,-CODE($E$2:K$2),$E$2:K$2)&amp;"'!"&amp;"$B$4:$B$33"),0),MATCH(MONTH($A63)&amp;K$3,MONTH(1&amp;INDIRECT("'"&amp;LOOKUP(,-CODE($E$2:K$2),$E$2:K$2)&amp;"'!"&amp;"$C$1:$N$1"))&amp;INDIRECT("'"&amp;LOOKUP(,-CODE($E$2:K$2),$E$2:K$2)&amp;"'!"&amp;"$C$2:$N$2"),0)),"")</f>
        <v>1000</v>
      </c>
      <c r="L64" s="12">
        <f t="array" aca="1" ref="L64" ca="1">IFERROR(INDEX(INDIRECT("'"&amp;LOOKUP(,-CODE($E$2:L$2),$E$2:L$2)&amp;"'!"&amp;"$C$4:$N$33"),MATCH($D64,INDIRECT("'"&amp;LOOKUP(,-CODE($E$2:L$2),$E$2:L$2)&amp;"'!"&amp;"$B$4:$B$33"),0),MATCH(MONTH($A63)&amp;L$3,MONTH(1&amp;INDIRECT("'"&amp;LOOKUP(,-CODE($E$2:L$2),$E$2:L$2)&amp;"'!"&amp;"$C$1:$N$1"))&amp;INDIRECT("'"&amp;LOOKUP(,-CODE($E$2:L$2),$E$2:L$2)&amp;"'!"&amp;"$C$2:$N$2"),0)),"")</f>
        <v>489.46708000000001</v>
      </c>
      <c r="M64" s="12">
        <f t="array" aca="1" ref="M64" ca="1">IFERROR(INDEX(INDIRECT("'"&amp;LOOKUP(,-CODE($E$2:M$2),$E$2:M$2)&amp;"'!"&amp;"$C$4:$N$33"),MATCH($D64,INDIRECT("'"&amp;LOOKUP(,-CODE($E$2:M$2),$E$2:M$2)&amp;"'!"&amp;"$B$4:$B$33"),0),MATCH(MONTH($A63)&amp;M$3,MONTH(1&amp;INDIRECT("'"&amp;LOOKUP(,-CODE($E$2:M$2),$E$2:M$2)&amp;"'!"&amp;"$C$1:$N$1"))&amp;INDIRECT("'"&amp;LOOKUP(,-CODE($E$2:M$2),$E$2:M$2)&amp;"'!"&amp;"$C$2:$N$2"),0)),"")</f>
        <v>0.48946708</v>
      </c>
    </row>
    <row r="65" spans="1:13" x14ac:dyDescent="0.25">
      <c r="A65" s="3">
        <v>42430</v>
      </c>
      <c r="C65" s="10" t="s">
        <v>16</v>
      </c>
      <c r="D65" s="4" t="s">
        <v>17</v>
      </c>
      <c r="E65" s="12">
        <f t="array" aca="1" ref="E65" ca="1">IFERROR(INDEX(INDIRECT("'"&amp;LOOKUP(,-CODE($E$2:E$2),$E$2:E$2)&amp;"'!"&amp;"$C$4:$N$33"),MATCH($D65,INDIRECT("'"&amp;LOOKUP(,-CODE($E$2:E$2),$E$2:E$2)&amp;"'!"&amp;"$B$4:$B$33"),0),MATCH(MONTH($A64)&amp;E$3,MONTH(1&amp;INDIRECT("'"&amp;LOOKUP(,-CODE($E$2:E$2),$E$2:E$2)&amp;"'!"&amp;"$C$1:$N$1"))&amp;INDIRECT("'"&amp;LOOKUP(,-CODE($E$2:E$2),$E$2:E$2)&amp;"'!"&amp;"$C$2:$N$2"),0)),"")</f>
        <v>0</v>
      </c>
      <c r="F65" s="12">
        <f t="array" aca="1" ref="F65" ca="1">IFERROR(INDEX(INDIRECT("'"&amp;LOOKUP(,-CODE($E$2:F$2),$E$2:F$2)&amp;"'!"&amp;"$C$4:$N$33"),MATCH($D65,INDIRECT("'"&amp;LOOKUP(,-CODE($E$2:F$2),$E$2:F$2)&amp;"'!"&amp;"$B$4:$B$33"),0),MATCH(MONTH($A64)&amp;F$3,MONTH(1&amp;INDIRECT("'"&amp;LOOKUP(,-CODE($E$2:F$2),$E$2:F$2)&amp;"'!"&amp;"$C$1:$N$1"))&amp;INDIRECT("'"&amp;LOOKUP(,-CODE($E$2:F$2),$E$2:F$2)&amp;"'!"&amp;"$C$2:$N$2"),0)),"")</f>
        <v>0</v>
      </c>
      <c r="G65" s="12">
        <f t="array" aca="1" ref="G65" ca="1">IFERROR(INDEX(INDIRECT("'"&amp;LOOKUP(,-CODE($E$2:G$2),$E$2:G$2)&amp;"'!"&amp;"$C$4:$N$33"),MATCH($D65,INDIRECT("'"&amp;LOOKUP(,-CODE($E$2:G$2),$E$2:G$2)&amp;"'!"&amp;"$B$4:$B$33"),0),MATCH(MONTH($A64)&amp;G$3,MONTH(1&amp;INDIRECT("'"&amp;LOOKUP(,-CODE($E$2:G$2),$E$2:G$2)&amp;"'!"&amp;"$C$1:$N$1"))&amp;INDIRECT("'"&amp;LOOKUP(,-CODE($E$2:G$2),$E$2:G$2)&amp;"'!"&amp;"$C$2:$N$2"),0)),"")</f>
        <v>0</v>
      </c>
      <c r="H65" s="12">
        <f t="array" aca="1" ref="H65" ca="1">IFERROR(INDEX(INDIRECT("'"&amp;LOOKUP(,-CODE($E$2:H$2),$E$2:H$2)&amp;"'!"&amp;"$C$4:$N$33"),MATCH($D65,INDIRECT("'"&amp;LOOKUP(,-CODE($E$2:H$2),$E$2:H$2)&amp;"'!"&amp;"$B$4:$B$33"),0),MATCH(MONTH($A64)&amp;H$3,MONTH(1&amp;INDIRECT("'"&amp;LOOKUP(,-CODE($E$2:H$2),$E$2:H$2)&amp;"'!"&amp;"$C$1:$N$1"))&amp;INDIRECT("'"&amp;LOOKUP(,-CODE($E$2:H$2),$E$2:H$2)&amp;"'!"&amp;"$C$2:$N$2"),0)),"")</f>
        <v>0</v>
      </c>
      <c r="I65" s="12">
        <f t="array" aca="1" ref="I65" ca="1">IFERROR(INDEX(INDIRECT("'"&amp;LOOKUP(,-CODE($E$2:I$2),$E$2:I$2)&amp;"'!"&amp;"$C$4:$N$33"),MATCH($D65,INDIRECT("'"&amp;LOOKUP(,-CODE($E$2:I$2),$E$2:I$2)&amp;"'!"&amp;"$B$4:$B$33"),0),MATCH(MONTH($A64)&amp;I$3,MONTH(1&amp;INDIRECT("'"&amp;LOOKUP(,-CODE($E$2:I$2),$E$2:I$2)&amp;"'!"&amp;"$C$1:$N$1"))&amp;INDIRECT("'"&amp;LOOKUP(,-CODE($E$2:I$2),$E$2:I$2)&amp;"'!"&amp;"$C$2:$N$2"),0)),"")</f>
        <v>0</v>
      </c>
      <c r="J65" s="12">
        <f t="array" aca="1" ref="J65" ca="1">IFERROR(INDEX(INDIRECT("'"&amp;LOOKUP(,-CODE($E$2:J$2),$E$2:J$2)&amp;"'!"&amp;"$C$4:$N$33"),MATCH($D65,INDIRECT("'"&amp;LOOKUP(,-CODE($E$2:J$2),$E$2:J$2)&amp;"'!"&amp;"$B$4:$B$33"),0),MATCH(MONTH($A64)&amp;J$3,MONTH(1&amp;INDIRECT("'"&amp;LOOKUP(,-CODE($E$2:J$2),$E$2:J$2)&amp;"'!"&amp;"$C$1:$N$1"))&amp;INDIRECT("'"&amp;LOOKUP(,-CODE($E$2:J$2),$E$2:J$2)&amp;"'!"&amp;"$C$2:$N$2"),0)),"")</f>
        <v>0</v>
      </c>
      <c r="K65" s="12">
        <f t="array" aca="1" ref="K65" ca="1">IFERROR(INDEX(INDIRECT("'"&amp;LOOKUP(,-CODE($E$2:K$2),$E$2:K$2)&amp;"'!"&amp;"$C$4:$N$33"),MATCH($D65,INDIRECT("'"&amp;LOOKUP(,-CODE($E$2:K$2),$E$2:K$2)&amp;"'!"&amp;"$B$4:$B$33"),0),MATCH(MONTH($A64)&amp;K$3,MONTH(1&amp;INDIRECT("'"&amp;LOOKUP(,-CODE($E$2:K$2),$E$2:K$2)&amp;"'!"&amp;"$C$1:$N$1"))&amp;INDIRECT("'"&amp;LOOKUP(,-CODE($E$2:K$2),$E$2:K$2)&amp;"'!"&amp;"$C$2:$N$2"),0)),"")</f>
        <v>0</v>
      </c>
      <c r="L65" s="12">
        <f t="array" aca="1" ref="L65" ca="1">IFERROR(INDEX(INDIRECT("'"&amp;LOOKUP(,-CODE($E$2:L$2),$E$2:L$2)&amp;"'!"&amp;"$C$4:$N$33"),MATCH($D65,INDIRECT("'"&amp;LOOKUP(,-CODE($E$2:L$2),$E$2:L$2)&amp;"'!"&amp;"$B$4:$B$33"),0),MATCH(MONTH($A64)&amp;L$3,MONTH(1&amp;INDIRECT("'"&amp;LOOKUP(,-CODE($E$2:L$2),$E$2:L$2)&amp;"'!"&amp;"$C$1:$N$1"))&amp;INDIRECT("'"&amp;LOOKUP(,-CODE($E$2:L$2),$E$2:L$2)&amp;"'!"&amp;"$C$2:$N$2"),0)),"")</f>
        <v>0</v>
      </c>
      <c r="M65" s="12">
        <f t="array" aca="1" ref="M65" ca="1">IFERROR(INDEX(INDIRECT("'"&amp;LOOKUP(,-CODE($E$2:M$2),$E$2:M$2)&amp;"'!"&amp;"$C$4:$N$33"),MATCH($D65,INDIRECT("'"&amp;LOOKUP(,-CODE($E$2:M$2),$E$2:M$2)&amp;"'!"&amp;"$B$4:$B$33"),0),MATCH(MONTH($A64)&amp;M$3,MONTH(1&amp;INDIRECT("'"&amp;LOOKUP(,-CODE($E$2:M$2),$E$2:M$2)&amp;"'!"&amp;"$C$1:$N$1"))&amp;INDIRECT("'"&amp;LOOKUP(,-CODE($E$2:M$2),$E$2:M$2)&amp;"'!"&amp;"$C$2:$N$2"),0)),"")</f>
        <v>0</v>
      </c>
    </row>
  </sheetData>
  <mergeCells count="3">
    <mergeCell ref="E2:G2"/>
    <mergeCell ref="H2:J2"/>
    <mergeCell ref="K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C1" sqref="C1:N1"/>
    </sheetView>
  </sheetViews>
  <sheetFormatPr defaultRowHeight="15" x14ac:dyDescent="0.25"/>
  <cols>
    <col min="1" max="1" width="17.5703125" customWidth="1"/>
    <col min="2" max="2" width="93.140625" customWidth="1"/>
    <col min="9" max="9" width="12.85546875" customWidth="1"/>
  </cols>
  <sheetData>
    <row r="1" spans="1:14" ht="15" customHeight="1" x14ac:dyDescent="0.25">
      <c r="A1" s="13" t="s">
        <v>18</v>
      </c>
      <c r="B1" s="14"/>
      <c r="C1" s="24" t="s">
        <v>19</v>
      </c>
      <c r="D1" s="25" t="s">
        <v>19</v>
      </c>
      <c r="E1" s="26" t="s">
        <v>19</v>
      </c>
      <c r="F1" s="24" t="s">
        <v>20</v>
      </c>
      <c r="G1" s="25" t="s">
        <v>20</v>
      </c>
      <c r="H1" s="26" t="s">
        <v>20</v>
      </c>
      <c r="I1" s="24" t="s">
        <v>21</v>
      </c>
      <c r="J1" s="25" t="s">
        <v>21</v>
      </c>
      <c r="K1" s="26" t="s">
        <v>21</v>
      </c>
      <c r="L1" s="24" t="s">
        <v>22</v>
      </c>
      <c r="M1" s="25" t="s">
        <v>22</v>
      </c>
      <c r="N1" s="26" t="s">
        <v>22</v>
      </c>
    </row>
    <row r="2" spans="1:14" x14ac:dyDescent="0.25">
      <c r="A2" s="13"/>
      <c r="B2" s="14"/>
      <c r="C2" s="14" t="s">
        <v>25</v>
      </c>
      <c r="D2" s="14" t="s">
        <v>23</v>
      </c>
      <c r="E2" s="14" t="s">
        <v>24</v>
      </c>
      <c r="F2" s="14" t="s">
        <v>25</v>
      </c>
      <c r="G2" s="14" t="s">
        <v>23</v>
      </c>
      <c r="H2" s="14" t="s">
        <v>24</v>
      </c>
      <c r="I2" s="14" t="s">
        <v>25</v>
      </c>
      <c r="J2" s="14" t="s">
        <v>23</v>
      </c>
      <c r="K2" s="14" t="s">
        <v>24</v>
      </c>
      <c r="L2" s="14" t="s">
        <v>25</v>
      </c>
      <c r="M2" s="14" t="s">
        <v>23</v>
      </c>
      <c r="N2" s="14" t="s">
        <v>24</v>
      </c>
    </row>
    <row r="3" spans="1:14" x14ac:dyDescent="0.25">
      <c r="A3" s="4">
        <v>4601</v>
      </c>
      <c r="B3" s="5" t="s">
        <v>3</v>
      </c>
      <c r="C3" s="19">
        <f>SUM(C4,C10)</f>
        <v>4321.875</v>
      </c>
      <c r="D3" s="19">
        <f>SUM(D4,D10)</f>
        <v>3031.6404600000005</v>
      </c>
      <c r="E3" s="20">
        <f t="shared" ref="E3:E28" si="0">D3/C3</f>
        <v>0.701464170065076</v>
      </c>
      <c r="F3" s="19">
        <f>SUM(F4,F10)</f>
        <v>4396.875</v>
      </c>
      <c r="G3" s="19">
        <f>SUM(G4,G10)</f>
        <v>3382.95921</v>
      </c>
      <c r="H3" s="20">
        <f t="shared" ref="H3:H28" si="1">G3/F3</f>
        <v>0.76940081535181237</v>
      </c>
      <c r="I3" s="19">
        <f t="shared" ref="I3:J18" si="2">C3+F3</f>
        <v>8718.75</v>
      </c>
      <c r="J3" s="19">
        <f t="shared" si="2"/>
        <v>6414.5996700000005</v>
      </c>
      <c r="K3" s="20">
        <f t="shared" ref="K3:K8" si="3">J3/I3</f>
        <v>0.73572469333333335</v>
      </c>
      <c r="L3" s="19">
        <f>SUM(L4,L10)</f>
        <v>4612.375</v>
      </c>
      <c r="M3" s="19">
        <f>SUM(M4,M10)</f>
        <v>3713.5009800000003</v>
      </c>
      <c r="N3" s="20">
        <f t="shared" ref="N3:N26" si="4">M3/L3</f>
        <v>0.8051168823003334</v>
      </c>
    </row>
    <row r="4" spans="1:14" x14ac:dyDescent="0.25">
      <c r="A4" s="6"/>
      <c r="B4" s="7" t="s">
        <v>4</v>
      </c>
      <c r="C4" s="17">
        <f>SUM(C5:C9)</f>
        <v>2909.5</v>
      </c>
      <c r="D4" s="17">
        <f>SUM(D5:D9)</f>
        <v>1662.5098700000001</v>
      </c>
      <c r="E4" s="18">
        <f t="shared" si="0"/>
        <v>0.57140741364495617</v>
      </c>
      <c r="F4" s="17">
        <f>SUM(F5:F9)</f>
        <v>2939.5</v>
      </c>
      <c r="G4" s="17">
        <f>SUM(G5:G9)</f>
        <v>2149.2005599999998</v>
      </c>
      <c r="H4" s="18">
        <f t="shared" si="1"/>
        <v>0.73114494301751987</v>
      </c>
      <c r="I4" s="17">
        <f t="shared" si="2"/>
        <v>5849</v>
      </c>
      <c r="J4" s="17">
        <f>SUM(J5:J9)</f>
        <v>3811.7104300000001</v>
      </c>
      <c r="K4" s="18">
        <f t="shared" si="3"/>
        <v>0.65168583176611383</v>
      </c>
      <c r="L4" s="17">
        <f>SUM(L5:L9)</f>
        <v>2939.5</v>
      </c>
      <c r="M4" s="17">
        <f>SUM(M5:M9)</f>
        <v>2312.4680800000001</v>
      </c>
      <c r="N4" s="18">
        <f t="shared" si="4"/>
        <v>0.78668755910869204</v>
      </c>
    </row>
    <row r="5" spans="1:14" x14ac:dyDescent="0.25">
      <c r="A5" s="8"/>
      <c r="B5" s="9" t="s">
        <v>5</v>
      </c>
      <c r="C5" s="15">
        <v>90</v>
      </c>
      <c r="D5" s="15">
        <v>92.5</v>
      </c>
      <c r="E5" s="16">
        <f t="shared" si="0"/>
        <v>1.0277777777777777</v>
      </c>
      <c r="F5" s="15">
        <v>120</v>
      </c>
      <c r="G5" s="15">
        <v>217.45</v>
      </c>
      <c r="H5" s="16">
        <f t="shared" si="1"/>
        <v>1.8120833333333333</v>
      </c>
      <c r="I5" s="15">
        <f t="shared" si="2"/>
        <v>210</v>
      </c>
      <c r="J5" s="15">
        <f t="shared" si="2"/>
        <v>309.95</v>
      </c>
      <c r="K5" s="16">
        <f t="shared" si="3"/>
        <v>1.4759523809523809</v>
      </c>
      <c r="L5" s="15">
        <v>120</v>
      </c>
      <c r="M5" s="15">
        <v>144.91999999999999</v>
      </c>
      <c r="N5" s="16">
        <f t="shared" si="4"/>
        <v>1.2076666666666667</v>
      </c>
    </row>
    <row r="6" spans="1:14" x14ac:dyDescent="0.25">
      <c r="A6" s="8"/>
      <c r="B6" s="9" t="s">
        <v>6</v>
      </c>
      <c r="C6" s="15">
        <v>606.5</v>
      </c>
      <c r="D6" s="15">
        <v>213.93869000000001</v>
      </c>
      <c r="E6" s="16">
        <f t="shared" si="0"/>
        <v>0.35274309975267931</v>
      </c>
      <c r="F6" s="15">
        <v>606.5</v>
      </c>
      <c r="G6" s="15">
        <v>207.69676000000001</v>
      </c>
      <c r="H6" s="16">
        <f t="shared" si="1"/>
        <v>0.34245137675185494</v>
      </c>
      <c r="I6" s="15">
        <f t="shared" si="2"/>
        <v>1213</v>
      </c>
      <c r="J6" s="15">
        <f t="shared" si="2"/>
        <v>421.63544999999999</v>
      </c>
      <c r="K6" s="16">
        <f t="shared" si="3"/>
        <v>0.34759723825226713</v>
      </c>
      <c r="L6" s="15">
        <v>606.5</v>
      </c>
      <c r="M6" s="15">
        <v>163.69999999999999</v>
      </c>
      <c r="N6" s="16">
        <f t="shared" si="4"/>
        <v>0.26990931574608407</v>
      </c>
    </row>
    <row r="7" spans="1:14" x14ac:dyDescent="0.25">
      <c r="A7" s="8"/>
      <c r="B7" s="9" t="s">
        <v>7</v>
      </c>
      <c r="C7" s="15">
        <v>1213</v>
      </c>
      <c r="D7" s="15">
        <v>918.91792999999996</v>
      </c>
      <c r="E7" s="16">
        <f t="shared" si="0"/>
        <v>0.75755806265457537</v>
      </c>
      <c r="F7" s="15">
        <v>1213</v>
      </c>
      <c r="G7" s="15">
        <v>1421.0932</v>
      </c>
      <c r="H7" s="16">
        <f t="shared" si="1"/>
        <v>1.1715525144270404</v>
      </c>
      <c r="I7" s="15">
        <f t="shared" si="2"/>
        <v>2426</v>
      </c>
      <c r="J7" s="15">
        <f t="shared" si="2"/>
        <v>2340.0111299999999</v>
      </c>
      <c r="K7" s="16">
        <f t="shared" si="3"/>
        <v>0.96455528854080785</v>
      </c>
      <c r="L7" s="15">
        <v>1213</v>
      </c>
      <c r="M7" s="15">
        <v>1514.3810000000001</v>
      </c>
      <c r="N7" s="16">
        <f t="shared" si="4"/>
        <v>1.248459192085738</v>
      </c>
    </row>
    <row r="8" spans="1:14" x14ac:dyDescent="0.25">
      <c r="A8" s="8"/>
      <c r="B8" s="9" t="s">
        <v>8</v>
      </c>
      <c r="C8" s="15">
        <v>1000</v>
      </c>
      <c r="D8" s="15">
        <v>437.15325000000001</v>
      </c>
      <c r="E8" s="16">
        <f t="shared" si="0"/>
        <v>0.43715324999999999</v>
      </c>
      <c r="F8" s="15">
        <v>1000</v>
      </c>
      <c r="G8" s="15">
        <v>302.9606</v>
      </c>
      <c r="H8" s="16">
        <f t="shared" si="1"/>
        <v>0.30296060000000002</v>
      </c>
      <c r="I8" s="15">
        <f t="shared" si="2"/>
        <v>2000</v>
      </c>
      <c r="J8" s="15">
        <f t="shared" si="2"/>
        <v>740.11384999999996</v>
      </c>
      <c r="K8" s="16">
        <f t="shared" si="3"/>
        <v>0.37005692499999998</v>
      </c>
      <c r="L8" s="15">
        <v>1000</v>
      </c>
      <c r="M8" s="15">
        <v>489.46708000000001</v>
      </c>
      <c r="N8" s="16">
        <f t="shared" si="4"/>
        <v>0.48946708</v>
      </c>
    </row>
    <row r="9" spans="1:14" x14ac:dyDescent="0.25">
      <c r="A9" s="8"/>
      <c r="B9" s="9" t="s">
        <v>9</v>
      </c>
      <c r="C9" s="15"/>
      <c r="D9" s="15"/>
      <c r="E9" s="16"/>
      <c r="F9" s="15"/>
      <c r="G9" s="15"/>
      <c r="H9" s="16"/>
      <c r="I9" s="15">
        <f t="shared" si="2"/>
        <v>0</v>
      </c>
      <c r="J9" s="15">
        <f t="shared" si="2"/>
        <v>0</v>
      </c>
      <c r="K9" s="16"/>
      <c r="L9" s="15"/>
      <c r="M9" s="15"/>
      <c r="N9" s="16"/>
    </row>
    <row r="10" spans="1:14" x14ac:dyDescent="0.25">
      <c r="A10" s="6"/>
      <c r="B10" s="7" t="s">
        <v>10</v>
      </c>
      <c r="C10" s="17">
        <f>SUM(C11:C15)</f>
        <v>1412.375</v>
      </c>
      <c r="D10" s="17">
        <f>SUM(D11:D15)</f>
        <v>1369.1305900000002</v>
      </c>
      <c r="E10" s="18">
        <f t="shared" si="0"/>
        <v>0.96938177891848853</v>
      </c>
      <c r="F10" s="17">
        <f>SUM(F11:F15)</f>
        <v>1457.375</v>
      </c>
      <c r="G10" s="17">
        <f>SUM(G11:G16)</f>
        <v>1233.7586500000002</v>
      </c>
      <c r="H10" s="18">
        <f t="shared" si="1"/>
        <v>0.84656224376018541</v>
      </c>
      <c r="I10" s="17">
        <f t="shared" si="2"/>
        <v>2869.75</v>
      </c>
      <c r="J10" s="17">
        <f>SUM(J11:J16)</f>
        <v>2602.8892400000004</v>
      </c>
      <c r="K10" s="18">
        <f t="shared" ref="K10:K13" si="5">J10/I10</f>
        <v>0.9070090565380261</v>
      </c>
      <c r="L10" s="17">
        <f>SUM(L11:L15)</f>
        <v>1672.875</v>
      </c>
      <c r="M10" s="17">
        <f>SUM(M11:M15)</f>
        <v>1401.0329000000002</v>
      </c>
      <c r="N10" s="18">
        <f t="shared" si="4"/>
        <v>0.83750005230516333</v>
      </c>
    </row>
    <row r="11" spans="1:14" x14ac:dyDescent="0.25">
      <c r="A11" s="8"/>
      <c r="B11" s="9" t="s">
        <v>5</v>
      </c>
      <c r="C11" s="15">
        <v>90</v>
      </c>
      <c r="D11" s="15"/>
      <c r="E11" s="16">
        <f t="shared" si="0"/>
        <v>0</v>
      </c>
      <c r="F11" s="15">
        <v>135</v>
      </c>
      <c r="G11" s="15">
        <v>32.800190000000001</v>
      </c>
      <c r="H11" s="16">
        <f>G11/F11</f>
        <v>0.24296437037037039</v>
      </c>
      <c r="I11" s="15">
        <f t="shared" si="2"/>
        <v>225</v>
      </c>
      <c r="J11" s="15">
        <f t="shared" si="2"/>
        <v>32.800190000000001</v>
      </c>
      <c r="K11" s="16">
        <f t="shared" si="5"/>
        <v>0.14577862222222224</v>
      </c>
      <c r="L11" s="15">
        <v>150</v>
      </c>
      <c r="M11" s="15"/>
      <c r="N11" s="16">
        <f t="shared" si="4"/>
        <v>0</v>
      </c>
    </row>
    <row r="12" spans="1:14" x14ac:dyDescent="0.25">
      <c r="A12" s="8"/>
      <c r="B12" s="9" t="s">
        <v>6</v>
      </c>
      <c r="C12" s="15">
        <v>181.95</v>
      </c>
      <c r="D12" s="15"/>
      <c r="E12" s="16">
        <f t="shared" si="0"/>
        <v>0</v>
      </c>
      <c r="F12" s="15">
        <v>181.95</v>
      </c>
      <c r="G12" s="15"/>
      <c r="H12" s="16">
        <f>G12/F12</f>
        <v>0</v>
      </c>
      <c r="I12" s="15">
        <f t="shared" si="2"/>
        <v>363.9</v>
      </c>
      <c r="J12" s="15">
        <f t="shared" si="2"/>
        <v>0</v>
      </c>
      <c r="K12" s="16">
        <f t="shared" si="5"/>
        <v>0</v>
      </c>
      <c r="L12" s="15">
        <v>181.95</v>
      </c>
      <c r="M12" s="15">
        <v>49.832929999999998</v>
      </c>
      <c r="N12" s="16">
        <f t="shared" si="4"/>
        <v>0.27388255015114044</v>
      </c>
    </row>
    <row r="13" spans="1:14" x14ac:dyDescent="0.25">
      <c r="A13" s="8"/>
      <c r="B13" s="9" t="s">
        <v>7</v>
      </c>
      <c r="C13" s="15">
        <v>272.92500000000001</v>
      </c>
      <c r="D13" s="15">
        <v>147.45986000000002</v>
      </c>
      <c r="E13" s="16">
        <f t="shared" si="0"/>
        <v>0.54029443986443171</v>
      </c>
      <c r="F13" s="15">
        <v>272.92500000000001</v>
      </c>
      <c r="G13" s="15">
        <v>113.11375</v>
      </c>
      <c r="H13" s="16">
        <f>G13/F13</f>
        <v>0.41444994045983324</v>
      </c>
      <c r="I13" s="15">
        <f t="shared" si="2"/>
        <v>545.85</v>
      </c>
      <c r="J13" s="15">
        <f t="shared" si="2"/>
        <v>260.57361000000003</v>
      </c>
      <c r="K13" s="16">
        <f t="shared" si="5"/>
        <v>0.4773721901621325</v>
      </c>
      <c r="L13" s="15">
        <v>272.92500000000001</v>
      </c>
      <c r="M13" s="15">
        <v>113.58336</v>
      </c>
      <c r="N13" s="16">
        <f t="shared" si="4"/>
        <v>0.41617059631766967</v>
      </c>
    </row>
    <row r="14" spans="1:14" x14ac:dyDescent="0.25">
      <c r="A14" s="8"/>
      <c r="B14" s="9" t="s">
        <v>8</v>
      </c>
      <c r="C14" s="15">
        <v>384</v>
      </c>
      <c r="D14" s="15">
        <v>283.03717</v>
      </c>
      <c r="E14" s="16">
        <f t="shared" si="0"/>
        <v>0.73707596354166671</v>
      </c>
      <c r="F14" s="15">
        <v>384</v>
      </c>
      <c r="G14" s="15">
        <v>268.38501000000002</v>
      </c>
      <c r="H14" s="16">
        <f>G14/F14</f>
        <v>0.6989192968750001</v>
      </c>
      <c r="I14" s="15">
        <f t="shared" si="2"/>
        <v>768</v>
      </c>
      <c r="J14" s="15">
        <f>D14+G14</f>
        <v>551.42218000000003</v>
      </c>
      <c r="K14" s="16">
        <f>J14/I14</f>
        <v>0.7179976302083334</v>
      </c>
      <c r="L14" s="15">
        <v>484.5</v>
      </c>
      <c r="M14" s="15">
        <v>290.05504000000002</v>
      </c>
      <c r="N14" s="16">
        <f t="shared" si="4"/>
        <v>0.59866881320949439</v>
      </c>
    </row>
    <row r="15" spans="1:14" x14ac:dyDescent="0.25">
      <c r="A15" s="8"/>
      <c r="B15" s="9" t="s">
        <v>11</v>
      </c>
      <c r="C15" s="15">
        <v>483.5</v>
      </c>
      <c r="D15" s="15">
        <v>938.63356000000022</v>
      </c>
      <c r="E15" s="16">
        <f t="shared" si="0"/>
        <v>1.9413310444674254</v>
      </c>
      <c r="F15" s="15">
        <v>483.5</v>
      </c>
      <c r="G15" s="15">
        <v>819.45970000000034</v>
      </c>
      <c r="H15" s="16">
        <f>G15/F15</f>
        <v>1.6948494312306108</v>
      </c>
      <c r="I15" s="15">
        <f t="shared" si="2"/>
        <v>967</v>
      </c>
      <c r="J15" s="15">
        <f t="shared" si="2"/>
        <v>1758.0932600000006</v>
      </c>
      <c r="K15" s="16">
        <f>J15/I15</f>
        <v>1.8180902378490182</v>
      </c>
      <c r="L15" s="15">
        <v>583.5</v>
      </c>
      <c r="M15" s="15">
        <v>947.56157000000007</v>
      </c>
      <c r="N15" s="16">
        <f t="shared" si="4"/>
        <v>1.6239272836332477</v>
      </c>
    </row>
    <row r="16" spans="1:14" x14ac:dyDescent="0.25">
      <c r="A16" s="8"/>
      <c r="B16" s="9" t="s">
        <v>9</v>
      </c>
      <c r="C16" s="15"/>
      <c r="D16" s="15"/>
      <c r="E16" s="16"/>
      <c r="F16" s="15"/>
      <c r="G16" s="15"/>
      <c r="H16" s="16"/>
      <c r="I16" s="15"/>
      <c r="J16" s="15">
        <f t="shared" si="2"/>
        <v>0</v>
      </c>
      <c r="K16" s="16"/>
      <c r="L16" s="15"/>
      <c r="M16" s="15"/>
      <c r="N16" s="16"/>
    </row>
    <row r="17" spans="1:14" x14ac:dyDescent="0.25">
      <c r="A17" s="4">
        <v>4604</v>
      </c>
      <c r="B17" s="5" t="s">
        <v>12</v>
      </c>
      <c r="C17" s="19">
        <f>SUM(C18:C21)</f>
        <v>326.33999999999997</v>
      </c>
      <c r="D17" s="19">
        <f>SUM(D18:D21)</f>
        <v>298.44024999999999</v>
      </c>
      <c r="E17" s="20">
        <f t="shared" si="0"/>
        <v>0.91450710914996636</v>
      </c>
      <c r="F17" s="19">
        <f>SUM(F18:F21)</f>
        <v>326.33999999999997</v>
      </c>
      <c r="G17" s="19">
        <f>SUM(G18:G21)</f>
        <v>100.35142</v>
      </c>
      <c r="H17" s="20">
        <f t="shared" si="1"/>
        <v>0.30750573022001598</v>
      </c>
      <c r="I17" s="19">
        <f t="shared" si="2"/>
        <v>652.67999999999995</v>
      </c>
      <c r="J17" s="19">
        <f t="shared" si="2"/>
        <v>398.79167000000001</v>
      </c>
      <c r="K17" s="20">
        <f t="shared" ref="K17:K18" si="6">J17/I17</f>
        <v>0.61100641968499114</v>
      </c>
      <c r="L17" s="19">
        <f>SUM(L18:L21)</f>
        <v>326.33999999999997</v>
      </c>
      <c r="M17" s="19">
        <f>SUM(M18:M21)</f>
        <v>1968.3766900000001</v>
      </c>
      <c r="N17" s="20">
        <f t="shared" si="4"/>
        <v>6.0316746031746042</v>
      </c>
    </row>
    <row r="18" spans="1:14" x14ac:dyDescent="0.25">
      <c r="A18" s="8"/>
      <c r="B18" s="9" t="s">
        <v>5</v>
      </c>
      <c r="C18" s="15">
        <v>100</v>
      </c>
      <c r="D18" s="15"/>
      <c r="E18" s="16">
        <f t="shared" si="0"/>
        <v>0</v>
      </c>
      <c r="F18" s="15">
        <v>100</v>
      </c>
      <c r="G18" s="15">
        <v>17.558760000000003</v>
      </c>
      <c r="H18" s="16">
        <f t="shared" si="1"/>
        <v>0.17558760000000004</v>
      </c>
      <c r="I18" s="15">
        <f t="shared" si="2"/>
        <v>200</v>
      </c>
      <c r="J18" s="15">
        <f t="shared" si="2"/>
        <v>17.558760000000003</v>
      </c>
      <c r="K18" s="16">
        <f t="shared" si="6"/>
        <v>8.7793800000000019E-2</v>
      </c>
      <c r="L18" s="15">
        <v>100</v>
      </c>
      <c r="M18" s="15">
        <v>1828.47775</v>
      </c>
      <c r="N18" s="16">
        <f t="shared" si="4"/>
        <v>18.284777500000001</v>
      </c>
    </row>
    <row r="19" spans="1:14" x14ac:dyDescent="0.25">
      <c r="A19" s="8"/>
      <c r="B19" s="9" t="s">
        <v>6</v>
      </c>
      <c r="C19" s="15">
        <v>97.039999999999992</v>
      </c>
      <c r="D19" s="15">
        <v>119.83717</v>
      </c>
      <c r="E19" s="16">
        <f t="shared" si="0"/>
        <v>1.234925494641385</v>
      </c>
      <c r="F19" s="15">
        <v>97.039999999999992</v>
      </c>
      <c r="G19" s="15">
        <v>20.10568</v>
      </c>
      <c r="H19" s="16">
        <f t="shared" si="1"/>
        <v>0.20718961253091511</v>
      </c>
      <c r="I19" s="15">
        <f t="shared" ref="I19:J28" si="7">C19+F19</f>
        <v>194.07999999999998</v>
      </c>
      <c r="J19" s="15">
        <f t="shared" si="7"/>
        <v>139.94284999999999</v>
      </c>
      <c r="K19" s="16"/>
      <c r="L19" s="15">
        <v>97.039999999999992</v>
      </c>
      <c r="M19" s="15">
        <v>31.06204</v>
      </c>
      <c r="N19" s="16">
        <f t="shared" si="4"/>
        <v>0.32009521846661171</v>
      </c>
    </row>
    <row r="20" spans="1:14" x14ac:dyDescent="0.25">
      <c r="A20" s="8"/>
      <c r="B20" s="9" t="s">
        <v>7</v>
      </c>
      <c r="C20" s="15">
        <v>121.3</v>
      </c>
      <c r="D20" s="15">
        <v>178.60308000000001</v>
      </c>
      <c r="E20" s="16">
        <f t="shared" si="0"/>
        <v>1.47240791426216</v>
      </c>
      <c r="F20" s="15">
        <v>121.3</v>
      </c>
      <c r="G20" s="15">
        <v>62.686980000000005</v>
      </c>
      <c r="H20" s="16">
        <f t="shared" si="1"/>
        <v>0.5167929101401485</v>
      </c>
      <c r="I20" s="15">
        <f t="shared" si="7"/>
        <v>242.6</v>
      </c>
      <c r="J20" s="15">
        <f t="shared" si="7"/>
        <v>241.29006000000001</v>
      </c>
      <c r="K20" s="16"/>
      <c r="L20" s="15">
        <v>121.3</v>
      </c>
      <c r="M20" s="15">
        <v>108.83690000000001</v>
      </c>
      <c r="N20" s="16">
        <f t="shared" si="4"/>
        <v>0.89725391591096471</v>
      </c>
    </row>
    <row r="21" spans="1:14" x14ac:dyDescent="0.25">
      <c r="A21" s="8"/>
      <c r="B21" s="9" t="s">
        <v>8</v>
      </c>
      <c r="C21" s="15">
        <v>8</v>
      </c>
      <c r="D21" s="15"/>
      <c r="E21" s="16">
        <f t="shared" si="0"/>
        <v>0</v>
      </c>
      <c r="F21" s="15">
        <v>8</v>
      </c>
      <c r="G21" s="15"/>
      <c r="H21" s="16">
        <f t="shared" si="1"/>
        <v>0</v>
      </c>
      <c r="I21" s="15">
        <f t="shared" si="7"/>
        <v>16</v>
      </c>
      <c r="J21" s="15">
        <f t="shared" si="7"/>
        <v>0</v>
      </c>
      <c r="K21" s="16"/>
      <c r="L21" s="15">
        <v>8</v>
      </c>
      <c r="M21" s="15"/>
      <c r="N21" s="16">
        <f t="shared" si="4"/>
        <v>0</v>
      </c>
    </row>
    <row r="22" spans="1:14" x14ac:dyDescent="0.25">
      <c r="A22" s="4">
        <v>4605</v>
      </c>
      <c r="B22" s="4" t="s">
        <v>13</v>
      </c>
      <c r="C22" s="19">
        <v>73.432811965479956</v>
      </c>
      <c r="D22" s="19">
        <v>72.751029999999858</v>
      </c>
      <c r="E22" s="20">
        <f t="shared" si="0"/>
        <v>0.9907155677791476</v>
      </c>
      <c r="F22" s="19">
        <v>72.257886974032317</v>
      </c>
      <c r="G22" s="19">
        <v>72.397939999999934</v>
      </c>
      <c r="H22" s="20">
        <f t="shared" si="1"/>
        <v>1.0019382386038767</v>
      </c>
      <c r="I22" s="19">
        <f t="shared" si="7"/>
        <v>145.69069893951229</v>
      </c>
      <c r="J22" s="19">
        <f t="shared" si="7"/>
        <v>145.14896999999979</v>
      </c>
      <c r="K22" s="20">
        <f t="shared" ref="K22:K24" si="8">J22/I22</f>
        <v>0.99628165048657358</v>
      </c>
      <c r="L22" s="19">
        <v>71.101760782447798</v>
      </c>
      <c r="M22" s="19">
        <v>68.63316000000016</v>
      </c>
      <c r="N22" s="20">
        <f t="shared" si="4"/>
        <v>0.96528073629567501</v>
      </c>
    </row>
    <row r="23" spans="1:14" x14ac:dyDescent="0.25">
      <c r="A23" s="4">
        <v>4606</v>
      </c>
      <c r="B23" s="4" t="s">
        <v>14</v>
      </c>
      <c r="C23" s="19">
        <f>SUM(C24:C26)</f>
        <v>1654.3424</v>
      </c>
      <c r="D23" s="19">
        <f>SUM(D24:D27)</f>
        <v>2647.6699599999993</v>
      </c>
      <c r="E23" s="20">
        <f t="shared" si="0"/>
        <v>1.6004364997233942</v>
      </c>
      <c r="F23" s="19">
        <f t="shared" ref="F23:G23" si="9">SUM(F24:F27)</f>
        <v>1659.8615500000001</v>
      </c>
      <c r="G23" s="19">
        <f t="shared" si="9"/>
        <v>3064.2416199999989</v>
      </c>
      <c r="H23" s="20">
        <f t="shared" si="1"/>
        <v>1.846082656713145</v>
      </c>
      <c r="I23" s="19">
        <f t="shared" ref="I23:J23" si="10">SUM(I24:I27)</f>
        <v>3314.2039500000001</v>
      </c>
      <c r="J23" s="19">
        <f t="shared" si="10"/>
        <v>5711.9115799999972</v>
      </c>
      <c r="K23" s="20">
        <f t="shared" si="8"/>
        <v>1.7234641157192505</v>
      </c>
      <c r="L23" s="19">
        <f t="shared" ref="L23:M23" si="11">SUM(L24:L27)</f>
        <v>2059.20165</v>
      </c>
      <c r="M23" s="19">
        <f t="shared" si="11"/>
        <v>3628.51451</v>
      </c>
      <c r="N23" s="20">
        <f t="shared" si="4"/>
        <v>1.762097709080604</v>
      </c>
    </row>
    <row r="24" spans="1:14" x14ac:dyDescent="0.25">
      <c r="A24" s="8"/>
      <c r="B24" s="9" t="s">
        <v>5</v>
      </c>
      <c r="C24" s="15">
        <v>1600</v>
      </c>
      <c r="D24" s="15">
        <v>2292.9426399999993</v>
      </c>
      <c r="E24" s="16">
        <f t="shared" si="0"/>
        <v>1.4330891499999996</v>
      </c>
      <c r="F24" s="15">
        <v>1600</v>
      </c>
      <c r="G24" s="15">
        <v>2689.2144299999986</v>
      </c>
      <c r="H24" s="16">
        <f t="shared" si="1"/>
        <v>1.6807590187499992</v>
      </c>
      <c r="I24" s="15">
        <f t="shared" si="7"/>
        <v>3200</v>
      </c>
      <c r="J24" s="15">
        <f t="shared" si="7"/>
        <v>4982.1570699999975</v>
      </c>
      <c r="K24" s="16">
        <f t="shared" si="8"/>
        <v>1.5569240843749992</v>
      </c>
      <c r="L24" s="15">
        <v>1990</v>
      </c>
      <c r="M24" s="15">
        <v>3312.1257100000003</v>
      </c>
      <c r="N24" s="16">
        <f t="shared" si="4"/>
        <v>1.6643847788944726</v>
      </c>
    </row>
    <row r="25" spans="1:14" x14ac:dyDescent="0.25">
      <c r="A25" s="8"/>
      <c r="B25" s="9" t="s">
        <v>6</v>
      </c>
      <c r="C25" s="15">
        <v>11.8874</v>
      </c>
      <c r="D25" s="15">
        <v>309.39963999999992</v>
      </c>
      <c r="E25" s="16">
        <f t="shared" si="0"/>
        <v>26.027528307283337</v>
      </c>
      <c r="F25" s="15">
        <v>11.8874</v>
      </c>
      <c r="G25" s="15">
        <v>336.16133999999988</v>
      </c>
      <c r="H25" s="16">
        <f t="shared" si="1"/>
        <v>28.278794353685406</v>
      </c>
      <c r="I25" s="15">
        <f t="shared" si="7"/>
        <v>23.774799999999999</v>
      </c>
      <c r="J25" s="15">
        <f t="shared" si="7"/>
        <v>645.56097999999974</v>
      </c>
      <c r="K25" s="16"/>
      <c r="L25" s="15">
        <v>11.8874</v>
      </c>
      <c r="M25" s="15">
        <v>278.61211999999989</v>
      </c>
      <c r="N25" s="16">
        <f t="shared" si="4"/>
        <v>23.437599475074439</v>
      </c>
    </row>
    <row r="26" spans="1:14" x14ac:dyDescent="0.25">
      <c r="A26" s="8"/>
      <c r="B26" s="9" t="s">
        <v>7</v>
      </c>
      <c r="C26" s="15">
        <v>42.454999999999998</v>
      </c>
      <c r="D26" s="15">
        <v>45.327679999999809</v>
      </c>
      <c r="E26" s="16">
        <f t="shared" si="0"/>
        <v>1.0676641149452317</v>
      </c>
      <c r="F26" s="15">
        <v>47.974149999999995</v>
      </c>
      <c r="G26" s="15">
        <v>38.865849999999909</v>
      </c>
      <c r="H26" s="16">
        <f t="shared" si="1"/>
        <v>0.81014150328874845</v>
      </c>
      <c r="I26" s="15">
        <f t="shared" si="7"/>
        <v>90.429149999999993</v>
      </c>
      <c r="J26" s="15">
        <f t="shared" si="7"/>
        <v>84.193529999999726</v>
      </c>
      <c r="K26" s="16"/>
      <c r="L26" s="15">
        <v>57.314250000000001</v>
      </c>
      <c r="M26" s="15">
        <v>37.776680000000006</v>
      </c>
      <c r="N26" s="16">
        <f t="shared" si="4"/>
        <v>0.65911496704571737</v>
      </c>
    </row>
    <row r="27" spans="1:14" x14ac:dyDescent="0.25">
      <c r="A27" s="8"/>
      <c r="B27" s="9" t="s">
        <v>9</v>
      </c>
      <c r="C27" s="15"/>
      <c r="D27" s="15"/>
      <c r="E27" s="16"/>
      <c r="F27" s="15"/>
      <c r="G27" s="15"/>
      <c r="H27" s="16"/>
      <c r="I27" s="15"/>
      <c r="J27" s="15"/>
      <c r="K27" s="16"/>
      <c r="L27" s="15"/>
      <c r="M27" s="15"/>
      <c r="N27" s="16"/>
    </row>
    <row r="28" spans="1:14" x14ac:dyDescent="0.25">
      <c r="A28" s="4">
        <v>4607</v>
      </c>
      <c r="B28" s="4" t="s">
        <v>15</v>
      </c>
      <c r="C28" s="19">
        <f>SUM(C29:C31)</f>
        <v>308.25</v>
      </c>
      <c r="D28" s="19">
        <f>SUM(D29:D31)</f>
        <v>477.91540999999995</v>
      </c>
      <c r="E28" s="20">
        <f t="shared" si="0"/>
        <v>1.5504149553933495</v>
      </c>
      <c r="F28" s="19">
        <f>SUM(F29:F31)</f>
        <v>308.25</v>
      </c>
      <c r="G28" s="19">
        <f>SUM(G29:G31)</f>
        <v>500.24691999999999</v>
      </c>
      <c r="H28" s="20">
        <f t="shared" si="1"/>
        <v>1.6228610543390105</v>
      </c>
      <c r="I28" s="19">
        <f t="shared" si="7"/>
        <v>616.5</v>
      </c>
      <c r="J28" s="19">
        <f t="shared" si="7"/>
        <v>978.16232999999988</v>
      </c>
      <c r="K28" s="20">
        <f t="shared" ref="K28" si="12">J28/I28</f>
        <v>1.5866380048661799</v>
      </c>
      <c r="L28" s="19">
        <f>SUM(L29:L31)</f>
        <v>308.25</v>
      </c>
      <c r="M28" s="19">
        <f>SUM(M29:M31)</f>
        <v>484.68452000000002</v>
      </c>
      <c r="N28" s="20">
        <f>M28/L28</f>
        <v>1.5723747607461476</v>
      </c>
    </row>
    <row r="29" spans="1:14" x14ac:dyDescent="0.25">
      <c r="A29" s="8"/>
      <c r="B29" s="9" t="s">
        <v>5</v>
      </c>
      <c r="C29" s="15">
        <v>5</v>
      </c>
      <c r="D29" s="15">
        <v>1.1000000000000001</v>
      </c>
      <c r="E29" s="16">
        <v>0.22000000000000003</v>
      </c>
      <c r="F29" s="15">
        <v>5</v>
      </c>
      <c r="G29" s="15">
        <v>12.7</v>
      </c>
      <c r="H29" s="16">
        <v>2.54</v>
      </c>
      <c r="I29" s="15">
        <v>10</v>
      </c>
      <c r="J29" s="15">
        <v>13.799999999999999</v>
      </c>
      <c r="K29" s="16">
        <v>1.38</v>
      </c>
      <c r="L29" s="15">
        <v>5</v>
      </c>
      <c r="M29" s="15">
        <v>26.324549999999999</v>
      </c>
      <c r="N29" s="16">
        <f t="shared" ref="N29:N32" si="13">M29/L29</f>
        <v>5.2649099999999995</v>
      </c>
    </row>
    <row r="30" spans="1:14" x14ac:dyDescent="0.25">
      <c r="A30" s="8"/>
      <c r="B30" s="9" t="s">
        <v>6</v>
      </c>
      <c r="C30" s="15">
        <v>121.3</v>
      </c>
      <c r="D30" s="15">
        <v>4.7</v>
      </c>
      <c r="E30" s="16">
        <v>3.8746908491343775E-2</v>
      </c>
      <c r="F30" s="15">
        <v>121.3</v>
      </c>
      <c r="G30" s="15">
        <v>1.4</v>
      </c>
      <c r="H30" s="16">
        <v>1.1541632316570486E-2</v>
      </c>
      <c r="I30" s="15">
        <v>242.6</v>
      </c>
      <c r="J30" s="15">
        <v>6.1</v>
      </c>
      <c r="K30" s="16">
        <v>2.5144270403957131E-2</v>
      </c>
      <c r="L30" s="15">
        <v>121.3</v>
      </c>
      <c r="M30" s="15">
        <v>2.8</v>
      </c>
      <c r="N30" s="16">
        <f t="shared" si="13"/>
        <v>2.3083264633140973E-2</v>
      </c>
    </row>
    <row r="31" spans="1:14" x14ac:dyDescent="0.25">
      <c r="A31" s="8"/>
      <c r="B31" s="9" t="s">
        <v>7</v>
      </c>
      <c r="C31" s="15">
        <v>181.95</v>
      </c>
      <c r="D31" s="15">
        <v>472.11540999999994</v>
      </c>
      <c r="E31" s="16">
        <v>2.5947535586699639</v>
      </c>
      <c r="F31" s="15">
        <v>181.95</v>
      </c>
      <c r="G31" s="15">
        <v>486.14691999999997</v>
      </c>
      <c r="H31" s="16">
        <v>2.67187095355867</v>
      </c>
      <c r="I31" s="15">
        <v>363.9</v>
      </c>
      <c r="J31" s="15">
        <v>958.26232999999991</v>
      </c>
      <c r="K31" s="16">
        <v>2.633312256114317</v>
      </c>
      <c r="L31" s="15">
        <v>181.95</v>
      </c>
      <c r="M31" s="15">
        <v>455.55997000000002</v>
      </c>
      <c r="N31" s="16">
        <f t="shared" si="13"/>
        <v>2.503764605660896</v>
      </c>
    </row>
    <row r="32" spans="1:14" x14ac:dyDescent="0.25">
      <c r="A32" s="8"/>
      <c r="B32" s="9" t="s">
        <v>8</v>
      </c>
      <c r="C32" s="15">
        <v>160</v>
      </c>
      <c r="D32" s="15">
        <v>58.61660000000002</v>
      </c>
      <c r="E32" s="16">
        <v>0.36635375000000014</v>
      </c>
      <c r="F32" s="15">
        <v>160</v>
      </c>
      <c r="G32" s="15">
        <v>51.097369999999991</v>
      </c>
      <c r="H32" s="16">
        <v>0.31935856249999994</v>
      </c>
      <c r="I32" s="15">
        <v>320</v>
      </c>
      <c r="J32" s="15">
        <v>109.71397000000002</v>
      </c>
      <c r="K32" s="16">
        <v>0.34285615625000004</v>
      </c>
      <c r="L32" s="15">
        <v>160</v>
      </c>
      <c r="M32" s="15">
        <v>49.353720000000003</v>
      </c>
      <c r="N32" s="16">
        <f t="shared" si="13"/>
        <v>0.30846075000000001</v>
      </c>
    </row>
    <row r="33" spans="1:14" x14ac:dyDescent="0.25">
      <c r="A33" s="4" t="s">
        <v>16</v>
      </c>
      <c r="B33" s="4" t="s">
        <v>17</v>
      </c>
      <c r="C33" s="19">
        <v>4272</v>
      </c>
      <c r="D33" s="19">
        <v>2507.5527426479998</v>
      </c>
      <c r="E33" s="20">
        <v>0.58697395661235963</v>
      </c>
      <c r="F33" s="19">
        <v>4335</v>
      </c>
      <c r="G33" s="19">
        <v>3330.9884900000002</v>
      </c>
      <c r="H33" s="20">
        <v>0.76839411534025381</v>
      </c>
      <c r="I33" s="19">
        <v>8607</v>
      </c>
      <c r="J33" s="19">
        <v>5838.541232648</v>
      </c>
      <c r="K33" s="20">
        <v>0.67834799961054959</v>
      </c>
      <c r="L33" s="19"/>
      <c r="M33" s="19"/>
      <c r="N33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C1" sqref="C1:N1"/>
    </sheetView>
  </sheetViews>
  <sheetFormatPr defaultRowHeight="15" x14ac:dyDescent="0.25"/>
  <cols>
    <col min="1" max="1" width="17.5703125" customWidth="1"/>
    <col min="2" max="2" width="93.140625" customWidth="1"/>
  </cols>
  <sheetData>
    <row r="1" spans="1:14" ht="15" customHeight="1" x14ac:dyDescent="0.25">
      <c r="A1" s="13" t="s">
        <v>18</v>
      </c>
      <c r="B1" s="14"/>
      <c r="C1" s="24" t="s">
        <v>19</v>
      </c>
      <c r="D1" s="25" t="s">
        <v>19</v>
      </c>
      <c r="E1" s="26" t="s">
        <v>19</v>
      </c>
      <c r="F1" s="24" t="s">
        <v>20</v>
      </c>
      <c r="G1" s="25" t="s">
        <v>20</v>
      </c>
      <c r="H1" s="26" t="s">
        <v>20</v>
      </c>
      <c r="I1" s="24" t="s">
        <v>21</v>
      </c>
      <c r="J1" s="25" t="s">
        <v>21</v>
      </c>
      <c r="K1" s="26" t="s">
        <v>21</v>
      </c>
      <c r="L1" s="24" t="s">
        <v>22</v>
      </c>
      <c r="M1" s="25" t="s">
        <v>22</v>
      </c>
      <c r="N1" s="26" t="s">
        <v>22</v>
      </c>
    </row>
    <row r="2" spans="1:14" x14ac:dyDescent="0.25">
      <c r="A2" s="13"/>
      <c r="B2" s="14"/>
      <c r="C2" s="14" t="s">
        <v>25</v>
      </c>
      <c r="D2" s="14" t="s">
        <v>23</v>
      </c>
      <c r="E2" s="14" t="s">
        <v>26</v>
      </c>
      <c r="F2" s="14" t="s">
        <v>25</v>
      </c>
      <c r="G2" s="14" t="s">
        <v>23</v>
      </c>
      <c r="H2" s="14" t="s">
        <v>24</v>
      </c>
      <c r="I2" s="14" t="s">
        <v>25</v>
      </c>
      <c r="J2" s="14" t="s">
        <v>23</v>
      </c>
      <c r="K2" s="14" t="s">
        <v>24</v>
      </c>
      <c r="L2" s="14" t="s">
        <v>25</v>
      </c>
      <c r="M2" s="14" t="s">
        <v>23</v>
      </c>
      <c r="N2" s="14" t="s">
        <v>24</v>
      </c>
    </row>
    <row r="3" spans="1:14" x14ac:dyDescent="0.25">
      <c r="A3" s="4">
        <v>4601</v>
      </c>
      <c r="B3" s="5" t="s">
        <v>3</v>
      </c>
      <c r="C3" s="19">
        <f>SUM(C4,C10)</f>
        <v>4321.875</v>
      </c>
      <c r="D3" s="19">
        <f>SUM(D4,D10)</f>
        <v>3031.6404600000005</v>
      </c>
      <c r="E3" s="20">
        <f t="shared" ref="E3:E28" si="0">D3/C3</f>
        <v>0.701464170065076</v>
      </c>
      <c r="F3" s="19">
        <f>SUM(F4,F10)</f>
        <v>4396.875</v>
      </c>
      <c r="G3" s="19">
        <f>SUM(G4,G10)</f>
        <v>3382.95921</v>
      </c>
      <c r="H3" s="20">
        <f t="shared" ref="H3:H28" si="1">G3/F3</f>
        <v>0.76940081535181237</v>
      </c>
      <c r="I3" s="19">
        <f t="shared" ref="I3:J18" si="2">C3+F3</f>
        <v>8718.75</v>
      </c>
      <c r="J3" s="19">
        <f t="shared" si="2"/>
        <v>6414.5996700000005</v>
      </c>
      <c r="K3" s="20">
        <f t="shared" ref="K3:K8" si="3">J3/I3</f>
        <v>0.73572469333333335</v>
      </c>
      <c r="L3" s="19">
        <f>SUM(L4,L10)</f>
        <v>4612.375</v>
      </c>
      <c r="M3" s="19">
        <f>SUM(M4,M10)</f>
        <v>3713.5009800000003</v>
      </c>
      <c r="N3" s="20">
        <f t="shared" ref="N3:N26" si="4">M3/L3</f>
        <v>0.8051168823003334</v>
      </c>
    </row>
    <row r="4" spans="1:14" x14ac:dyDescent="0.25">
      <c r="A4" s="6"/>
      <c r="B4" s="7" t="s">
        <v>4</v>
      </c>
      <c r="C4" s="17">
        <f>SUM(C5:C9)</f>
        <v>2909.5</v>
      </c>
      <c r="D4" s="17">
        <f>SUM(D5:D9)</f>
        <v>1662.5098700000001</v>
      </c>
      <c r="E4" s="18">
        <f t="shared" si="0"/>
        <v>0.57140741364495617</v>
      </c>
      <c r="F4" s="17">
        <f>SUM(F5:F9)</f>
        <v>2939.5</v>
      </c>
      <c r="G4" s="17">
        <f>SUM(G5:G9)</f>
        <v>2149.2005599999998</v>
      </c>
      <c r="H4" s="18">
        <f t="shared" si="1"/>
        <v>0.73114494301751987</v>
      </c>
      <c r="I4" s="17">
        <f t="shared" si="2"/>
        <v>5849</v>
      </c>
      <c r="J4" s="17">
        <f>SUM(J5:J9)</f>
        <v>3811.7104300000001</v>
      </c>
      <c r="K4" s="18">
        <f t="shared" si="3"/>
        <v>0.65168583176611383</v>
      </c>
      <c r="L4" s="17">
        <f>SUM(L5:L9)</f>
        <v>2939.5</v>
      </c>
      <c r="M4" s="17">
        <f>SUM(M5:M9)</f>
        <v>2312.4680800000001</v>
      </c>
      <c r="N4" s="18">
        <f t="shared" si="4"/>
        <v>0.78668755910869204</v>
      </c>
    </row>
    <row r="5" spans="1:14" x14ac:dyDescent="0.25">
      <c r="A5" s="8"/>
      <c r="B5" s="9" t="s">
        <v>5</v>
      </c>
      <c r="C5" s="15">
        <v>90</v>
      </c>
      <c r="D5" s="15">
        <v>92.5</v>
      </c>
      <c r="E5" s="16">
        <f t="shared" si="0"/>
        <v>1.0277777777777777</v>
      </c>
      <c r="F5" s="15">
        <v>120</v>
      </c>
      <c r="G5" s="15">
        <v>217.45</v>
      </c>
      <c r="H5" s="16">
        <f t="shared" si="1"/>
        <v>1.8120833333333333</v>
      </c>
      <c r="I5" s="15">
        <f t="shared" si="2"/>
        <v>210</v>
      </c>
      <c r="J5" s="15">
        <f t="shared" si="2"/>
        <v>309.95</v>
      </c>
      <c r="K5" s="16">
        <f t="shared" si="3"/>
        <v>1.4759523809523809</v>
      </c>
      <c r="L5" s="15">
        <v>120</v>
      </c>
      <c r="M5" s="15">
        <v>144.91999999999999</v>
      </c>
      <c r="N5" s="16">
        <f t="shared" si="4"/>
        <v>1.2076666666666667</v>
      </c>
    </row>
    <row r="6" spans="1:14" x14ac:dyDescent="0.25">
      <c r="A6" s="8"/>
      <c r="B6" s="9" t="s">
        <v>6</v>
      </c>
      <c r="C6" s="15">
        <v>606.5</v>
      </c>
      <c r="D6" s="15">
        <v>213.93869000000001</v>
      </c>
      <c r="E6" s="16">
        <f t="shared" si="0"/>
        <v>0.35274309975267931</v>
      </c>
      <c r="F6" s="15">
        <v>606.5</v>
      </c>
      <c r="G6" s="15">
        <v>207.69676000000001</v>
      </c>
      <c r="H6" s="16">
        <f t="shared" si="1"/>
        <v>0.34245137675185494</v>
      </c>
      <c r="I6" s="15">
        <f t="shared" si="2"/>
        <v>1213</v>
      </c>
      <c r="J6" s="15">
        <f t="shared" si="2"/>
        <v>421.63544999999999</v>
      </c>
      <c r="K6" s="16">
        <f t="shared" si="3"/>
        <v>0.34759723825226713</v>
      </c>
      <c r="L6" s="15">
        <v>606.5</v>
      </c>
      <c r="M6" s="15">
        <v>163.69999999999999</v>
      </c>
      <c r="N6" s="16">
        <f t="shared" si="4"/>
        <v>0.26990931574608407</v>
      </c>
    </row>
    <row r="7" spans="1:14" x14ac:dyDescent="0.25">
      <c r="A7" s="8"/>
      <c r="B7" s="9" t="s">
        <v>7</v>
      </c>
      <c r="C7" s="15">
        <v>1213</v>
      </c>
      <c r="D7" s="15">
        <v>918.91792999999996</v>
      </c>
      <c r="E7" s="16">
        <f t="shared" si="0"/>
        <v>0.75755806265457537</v>
      </c>
      <c r="F7" s="15">
        <v>1213</v>
      </c>
      <c r="G7" s="15">
        <v>1421.0932</v>
      </c>
      <c r="H7" s="16">
        <f t="shared" si="1"/>
        <v>1.1715525144270404</v>
      </c>
      <c r="I7" s="15">
        <f t="shared" si="2"/>
        <v>2426</v>
      </c>
      <c r="J7" s="15">
        <f t="shared" si="2"/>
        <v>2340.0111299999999</v>
      </c>
      <c r="K7" s="16">
        <f t="shared" si="3"/>
        <v>0.96455528854080785</v>
      </c>
      <c r="L7" s="15">
        <v>1213</v>
      </c>
      <c r="M7" s="15">
        <v>1514.3810000000001</v>
      </c>
      <c r="N7" s="16">
        <f t="shared" si="4"/>
        <v>1.248459192085738</v>
      </c>
    </row>
    <row r="8" spans="1:14" x14ac:dyDescent="0.25">
      <c r="A8" s="8"/>
      <c r="B8" s="9" t="s">
        <v>8</v>
      </c>
      <c r="C8" s="15">
        <v>1000</v>
      </c>
      <c r="D8" s="15">
        <v>437.15325000000001</v>
      </c>
      <c r="E8" s="16">
        <f t="shared" si="0"/>
        <v>0.43715324999999999</v>
      </c>
      <c r="F8" s="15">
        <v>1000</v>
      </c>
      <c r="G8" s="15">
        <v>302.9606</v>
      </c>
      <c r="H8" s="16">
        <f t="shared" si="1"/>
        <v>0.30296060000000002</v>
      </c>
      <c r="I8" s="15">
        <f t="shared" si="2"/>
        <v>2000</v>
      </c>
      <c r="J8" s="15">
        <f t="shared" si="2"/>
        <v>740.11384999999996</v>
      </c>
      <c r="K8" s="16">
        <f t="shared" si="3"/>
        <v>0.37005692499999998</v>
      </c>
      <c r="L8" s="15">
        <v>1000</v>
      </c>
      <c r="M8" s="15">
        <v>489.46708000000001</v>
      </c>
      <c r="N8" s="16">
        <f t="shared" si="4"/>
        <v>0.48946708</v>
      </c>
    </row>
    <row r="9" spans="1:14" x14ac:dyDescent="0.25">
      <c r="A9" s="8"/>
      <c r="B9" s="9" t="s">
        <v>9</v>
      </c>
      <c r="C9" s="15"/>
      <c r="D9" s="15"/>
      <c r="E9" s="16"/>
      <c r="F9" s="15"/>
      <c r="G9" s="15"/>
      <c r="H9" s="16"/>
      <c r="I9" s="15">
        <f t="shared" si="2"/>
        <v>0</v>
      </c>
      <c r="J9" s="15">
        <f t="shared" si="2"/>
        <v>0</v>
      </c>
      <c r="K9" s="16"/>
      <c r="L9" s="15"/>
      <c r="M9" s="15"/>
      <c r="N9" s="16"/>
    </row>
    <row r="10" spans="1:14" x14ac:dyDescent="0.25">
      <c r="A10" s="6"/>
      <c r="B10" s="7" t="s">
        <v>10</v>
      </c>
      <c r="C10" s="17">
        <f>SUM(C11:C15)</f>
        <v>1412.375</v>
      </c>
      <c r="D10" s="17">
        <f>SUM(D11:D15)</f>
        <v>1369.1305900000002</v>
      </c>
      <c r="E10" s="18">
        <f t="shared" si="0"/>
        <v>0.96938177891848853</v>
      </c>
      <c r="F10" s="17">
        <f>SUM(F11:F15)</f>
        <v>1457.375</v>
      </c>
      <c r="G10" s="17">
        <f>SUM(G11:G16)</f>
        <v>1233.7586500000002</v>
      </c>
      <c r="H10" s="18">
        <f t="shared" si="1"/>
        <v>0.84656224376018541</v>
      </c>
      <c r="I10" s="17">
        <f t="shared" si="2"/>
        <v>2869.75</v>
      </c>
      <c r="J10" s="17">
        <f>SUM(J11:J16)</f>
        <v>2602.8892400000004</v>
      </c>
      <c r="K10" s="18">
        <f t="shared" ref="K10:K13" si="5">J10/I10</f>
        <v>0.9070090565380261</v>
      </c>
      <c r="L10" s="17">
        <f>SUM(L11:L15)</f>
        <v>1672.875</v>
      </c>
      <c r="M10" s="17">
        <f>SUM(M11:M15)</f>
        <v>1401.0329000000002</v>
      </c>
      <c r="N10" s="18">
        <f t="shared" si="4"/>
        <v>0.83750005230516333</v>
      </c>
    </row>
    <row r="11" spans="1:14" x14ac:dyDescent="0.25">
      <c r="A11" s="8"/>
      <c r="B11" s="9" t="s">
        <v>5</v>
      </c>
      <c r="C11" s="15">
        <v>90</v>
      </c>
      <c r="D11" s="15"/>
      <c r="E11" s="16">
        <f t="shared" si="0"/>
        <v>0</v>
      </c>
      <c r="F11" s="15">
        <v>135</v>
      </c>
      <c r="G11" s="15">
        <v>32.800190000000001</v>
      </c>
      <c r="H11" s="16">
        <f>G11/F11</f>
        <v>0.24296437037037039</v>
      </c>
      <c r="I11" s="15">
        <f t="shared" si="2"/>
        <v>225</v>
      </c>
      <c r="J11" s="15">
        <f t="shared" si="2"/>
        <v>32.800190000000001</v>
      </c>
      <c r="K11" s="16">
        <f t="shared" si="5"/>
        <v>0.14577862222222224</v>
      </c>
      <c r="L11" s="15">
        <v>150</v>
      </c>
      <c r="M11" s="15"/>
      <c r="N11" s="16">
        <f t="shared" si="4"/>
        <v>0</v>
      </c>
    </row>
    <row r="12" spans="1:14" x14ac:dyDescent="0.25">
      <c r="A12" s="8"/>
      <c r="B12" s="9" t="s">
        <v>6</v>
      </c>
      <c r="C12" s="15">
        <v>181.95</v>
      </c>
      <c r="D12" s="15"/>
      <c r="E12" s="16">
        <f t="shared" si="0"/>
        <v>0</v>
      </c>
      <c r="F12" s="15">
        <v>181.95</v>
      </c>
      <c r="G12" s="15"/>
      <c r="H12" s="16">
        <f>G12/F12</f>
        <v>0</v>
      </c>
      <c r="I12" s="15">
        <f t="shared" si="2"/>
        <v>363.9</v>
      </c>
      <c r="J12" s="15">
        <f t="shared" si="2"/>
        <v>0</v>
      </c>
      <c r="K12" s="16">
        <f t="shared" si="5"/>
        <v>0</v>
      </c>
      <c r="L12" s="15">
        <v>181.95</v>
      </c>
      <c r="M12" s="15">
        <v>49.832929999999998</v>
      </c>
      <c r="N12" s="16">
        <f t="shared" si="4"/>
        <v>0.27388255015114044</v>
      </c>
    </row>
    <row r="13" spans="1:14" x14ac:dyDescent="0.25">
      <c r="A13" s="8"/>
      <c r="B13" s="9" t="s">
        <v>7</v>
      </c>
      <c r="C13" s="15">
        <v>272.92500000000001</v>
      </c>
      <c r="D13" s="15">
        <v>147.45986000000002</v>
      </c>
      <c r="E13" s="16">
        <f t="shared" si="0"/>
        <v>0.54029443986443171</v>
      </c>
      <c r="F13" s="15">
        <v>272.92500000000001</v>
      </c>
      <c r="G13" s="15">
        <v>113.11375</v>
      </c>
      <c r="H13" s="16">
        <f>G13/F13</f>
        <v>0.41444994045983324</v>
      </c>
      <c r="I13" s="15">
        <f t="shared" si="2"/>
        <v>545.85</v>
      </c>
      <c r="J13" s="15">
        <f t="shared" si="2"/>
        <v>260.57361000000003</v>
      </c>
      <c r="K13" s="16">
        <f t="shared" si="5"/>
        <v>0.4773721901621325</v>
      </c>
      <c r="L13" s="15">
        <v>272.92500000000001</v>
      </c>
      <c r="M13" s="15">
        <v>113.58336</v>
      </c>
      <c r="N13" s="16">
        <f t="shared" si="4"/>
        <v>0.41617059631766967</v>
      </c>
    </row>
    <row r="14" spans="1:14" x14ac:dyDescent="0.25">
      <c r="A14" s="8"/>
      <c r="B14" s="9" t="s">
        <v>8</v>
      </c>
      <c r="C14" s="15">
        <v>384</v>
      </c>
      <c r="D14" s="15">
        <v>283.03717</v>
      </c>
      <c r="E14" s="16">
        <f t="shared" si="0"/>
        <v>0.73707596354166671</v>
      </c>
      <c r="F14" s="15">
        <v>384</v>
      </c>
      <c r="G14" s="15">
        <v>268.38501000000002</v>
      </c>
      <c r="H14" s="16">
        <f>G14/F14</f>
        <v>0.6989192968750001</v>
      </c>
      <c r="I14" s="15">
        <f t="shared" si="2"/>
        <v>768</v>
      </c>
      <c r="J14" s="15">
        <f>D14+G14</f>
        <v>551.42218000000003</v>
      </c>
      <c r="K14" s="16">
        <f>J14/I14</f>
        <v>0.7179976302083334</v>
      </c>
      <c r="L14" s="15">
        <v>484.5</v>
      </c>
      <c r="M14" s="15">
        <v>290.05504000000002</v>
      </c>
      <c r="N14" s="16">
        <f t="shared" si="4"/>
        <v>0.59866881320949439</v>
      </c>
    </row>
    <row r="15" spans="1:14" x14ac:dyDescent="0.25">
      <c r="A15" s="8"/>
      <c r="B15" s="9" t="s">
        <v>11</v>
      </c>
      <c r="C15" s="15">
        <v>483.5</v>
      </c>
      <c r="D15" s="15">
        <v>938.63356000000022</v>
      </c>
      <c r="E15" s="16">
        <f t="shared" si="0"/>
        <v>1.9413310444674254</v>
      </c>
      <c r="F15" s="15">
        <v>483.5</v>
      </c>
      <c r="G15" s="15">
        <v>819.45970000000034</v>
      </c>
      <c r="H15" s="16">
        <f>G15/F15</f>
        <v>1.6948494312306108</v>
      </c>
      <c r="I15" s="15">
        <f t="shared" si="2"/>
        <v>967</v>
      </c>
      <c r="J15" s="15">
        <f t="shared" si="2"/>
        <v>1758.0932600000006</v>
      </c>
      <c r="K15" s="16">
        <f>J15/I15</f>
        <v>1.8180902378490182</v>
      </c>
      <c r="L15" s="15">
        <v>583.5</v>
      </c>
      <c r="M15" s="15">
        <v>947.56157000000007</v>
      </c>
      <c r="N15" s="16">
        <f t="shared" si="4"/>
        <v>1.6239272836332477</v>
      </c>
    </row>
    <row r="16" spans="1:14" x14ac:dyDescent="0.25">
      <c r="A16" s="8"/>
      <c r="B16" s="9" t="s">
        <v>9</v>
      </c>
      <c r="C16" s="15"/>
      <c r="D16" s="15"/>
      <c r="E16" s="16"/>
      <c r="F16" s="15"/>
      <c r="G16" s="15"/>
      <c r="H16" s="16"/>
      <c r="I16" s="15"/>
      <c r="J16" s="15">
        <f t="shared" si="2"/>
        <v>0</v>
      </c>
      <c r="K16" s="16"/>
      <c r="L16" s="15"/>
      <c r="M16" s="15"/>
      <c r="N16" s="16"/>
    </row>
    <row r="17" spans="1:14" x14ac:dyDescent="0.25">
      <c r="A17" s="4">
        <v>4604</v>
      </c>
      <c r="B17" s="5" t="s">
        <v>12</v>
      </c>
      <c r="C17" s="19">
        <f>SUM(C18:C21)</f>
        <v>326.33999999999997</v>
      </c>
      <c r="D17" s="19">
        <f>SUM(D18:D21)</f>
        <v>298.44024999999999</v>
      </c>
      <c r="E17" s="20">
        <f t="shared" si="0"/>
        <v>0.91450710914996636</v>
      </c>
      <c r="F17" s="19">
        <f>SUM(F18:F21)</f>
        <v>326.33999999999997</v>
      </c>
      <c r="G17" s="19">
        <f>SUM(G18:G21)</f>
        <v>100.35142</v>
      </c>
      <c r="H17" s="20">
        <f t="shared" si="1"/>
        <v>0.30750573022001598</v>
      </c>
      <c r="I17" s="19">
        <f t="shared" si="2"/>
        <v>652.67999999999995</v>
      </c>
      <c r="J17" s="19">
        <f t="shared" si="2"/>
        <v>398.79167000000001</v>
      </c>
      <c r="K17" s="20">
        <f t="shared" ref="K17:K18" si="6">J17/I17</f>
        <v>0.61100641968499114</v>
      </c>
      <c r="L17" s="19">
        <f>SUM(L18:L21)</f>
        <v>326.33999999999997</v>
      </c>
      <c r="M17" s="19">
        <f>SUM(M18:M21)</f>
        <v>1968.3766900000001</v>
      </c>
      <c r="N17" s="20">
        <f t="shared" si="4"/>
        <v>6.0316746031746042</v>
      </c>
    </row>
    <row r="18" spans="1:14" x14ac:dyDescent="0.25">
      <c r="A18" s="8"/>
      <c r="B18" s="9" t="s">
        <v>5</v>
      </c>
      <c r="C18" s="15">
        <v>100</v>
      </c>
      <c r="D18" s="15"/>
      <c r="E18" s="16">
        <f t="shared" si="0"/>
        <v>0</v>
      </c>
      <c r="F18" s="15">
        <v>100</v>
      </c>
      <c r="G18" s="15">
        <v>17.558760000000003</v>
      </c>
      <c r="H18" s="16">
        <f t="shared" si="1"/>
        <v>0.17558760000000004</v>
      </c>
      <c r="I18" s="15">
        <f t="shared" si="2"/>
        <v>200</v>
      </c>
      <c r="J18" s="15">
        <f t="shared" si="2"/>
        <v>17.558760000000003</v>
      </c>
      <c r="K18" s="16">
        <f t="shared" si="6"/>
        <v>8.7793800000000019E-2</v>
      </c>
      <c r="L18" s="15">
        <v>100</v>
      </c>
      <c r="M18" s="15">
        <v>1828.47775</v>
      </c>
      <c r="N18" s="16">
        <f t="shared" si="4"/>
        <v>18.284777500000001</v>
      </c>
    </row>
    <row r="19" spans="1:14" x14ac:dyDescent="0.25">
      <c r="A19" s="8"/>
      <c r="B19" s="9" t="s">
        <v>6</v>
      </c>
      <c r="C19" s="15">
        <v>97.039999999999992</v>
      </c>
      <c r="D19" s="15">
        <v>119.83717</v>
      </c>
      <c r="E19" s="16">
        <f t="shared" si="0"/>
        <v>1.234925494641385</v>
      </c>
      <c r="F19" s="15">
        <v>97.039999999999992</v>
      </c>
      <c r="G19" s="15">
        <v>20.10568</v>
      </c>
      <c r="H19" s="16">
        <f t="shared" si="1"/>
        <v>0.20718961253091511</v>
      </c>
      <c r="I19" s="15">
        <f t="shared" ref="I19:J28" si="7">C19+F19</f>
        <v>194.07999999999998</v>
      </c>
      <c r="J19" s="15">
        <f t="shared" si="7"/>
        <v>139.94284999999999</v>
      </c>
      <c r="K19" s="16"/>
      <c r="L19" s="15">
        <v>97.039999999999992</v>
      </c>
      <c r="M19" s="15">
        <v>31.06204</v>
      </c>
      <c r="N19" s="16">
        <f t="shared" si="4"/>
        <v>0.32009521846661171</v>
      </c>
    </row>
    <row r="20" spans="1:14" x14ac:dyDescent="0.25">
      <c r="A20" s="8"/>
      <c r="B20" s="9" t="s">
        <v>7</v>
      </c>
      <c r="C20" s="15">
        <v>121.3</v>
      </c>
      <c r="D20" s="15">
        <v>178.60308000000001</v>
      </c>
      <c r="E20" s="16">
        <f t="shared" si="0"/>
        <v>1.47240791426216</v>
      </c>
      <c r="F20" s="15">
        <v>121.3</v>
      </c>
      <c r="G20" s="15">
        <v>62.686980000000005</v>
      </c>
      <c r="H20" s="16">
        <f t="shared" si="1"/>
        <v>0.5167929101401485</v>
      </c>
      <c r="I20" s="15">
        <f t="shared" si="7"/>
        <v>242.6</v>
      </c>
      <c r="J20" s="15">
        <f t="shared" si="7"/>
        <v>241.29006000000001</v>
      </c>
      <c r="K20" s="16"/>
      <c r="L20" s="15">
        <v>121.3</v>
      </c>
      <c r="M20" s="15">
        <v>108.83690000000001</v>
      </c>
      <c r="N20" s="16">
        <f t="shared" si="4"/>
        <v>0.89725391591096471</v>
      </c>
    </row>
    <row r="21" spans="1:14" x14ac:dyDescent="0.25">
      <c r="A21" s="8"/>
      <c r="B21" s="9" t="s">
        <v>8</v>
      </c>
      <c r="C21" s="15">
        <v>8</v>
      </c>
      <c r="D21" s="15"/>
      <c r="E21" s="16">
        <f t="shared" si="0"/>
        <v>0</v>
      </c>
      <c r="F21" s="15">
        <v>8</v>
      </c>
      <c r="G21" s="15"/>
      <c r="H21" s="16">
        <f t="shared" si="1"/>
        <v>0</v>
      </c>
      <c r="I21" s="15">
        <f t="shared" si="7"/>
        <v>16</v>
      </c>
      <c r="J21" s="15">
        <f t="shared" si="7"/>
        <v>0</v>
      </c>
      <c r="K21" s="16"/>
      <c r="L21" s="15">
        <v>8</v>
      </c>
      <c r="M21" s="15"/>
      <c r="N21" s="16">
        <f t="shared" si="4"/>
        <v>0</v>
      </c>
    </row>
    <row r="22" spans="1:14" x14ac:dyDescent="0.25">
      <c r="A22" s="4">
        <v>4605</v>
      </c>
      <c r="B22" s="4" t="s">
        <v>13</v>
      </c>
      <c r="C22" s="19">
        <v>73.432811965479956</v>
      </c>
      <c r="D22" s="19">
        <v>72.751029999999858</v>
      </c>
      <c r="E22" s="20">
        <f t="shared" si="0"/>
        <v>0.9907155677791476</v>
      </c>
      <c r="F22" s="19">
        <v>72.257886974032317</v>
      </c>
      <c r="G22" s="19">
        <v>72.397939999999934</v>
      </c>
      <c r="H22" s="20">
        <f t="shared" si="1"/>
        <v>1.0019382386038767</v>
      </c>
      <c r="I22" s="19">
        <f t="shared" si="7"/>
        <v>145.69069893951229</v>
      </c>
      <c r="J22" s="19">
        <f t="shared" si="7"/>
        <v>145.14896999999979</v>
      </c>
      <c r="K22" s="20">
        <f t="shared" ref="K22:K24" si="8">J22/I22</f>
        <v>0.99628165048657358</v>
      </c>
      <c r="L22" s="19">
        <v>71.101760782447798</v>
      </c>
      <c r="M22" s="19">
        <v>68.63316000000016</v>
      </c>
      <c r="N22" s="20">
        <f t="shared" si="4"/>
        <v>0.96528073629567501</v>
      </c>
    </row>
    <row r="23" spans="1:14" x14ac:dyDescent="0.25">
      <c r="A23" s="4">
        <v>4606</v>
      </c>
      <c r="B23" s="4" t="s">
        <v>14</v>
      </c>
      <c r="C23" s="19">
        <f>SUM(C24:C26)</f>
        <v>1654.3424</v>
      </c>
      <c r="D23" s="19">
        <f>SUM(D24:D27)</f>
        <v>2647.6699599999993</v>
      </c>
      <c r="E23" s="20">
        <f t="shared" si="0"/>
        <v>1.6004364997233942</v>
      </c>
      <c r="F23" s="19">
        <f t="shared" ref="F23:G23" si="9">SUM(F24:F27)</f>
        <v>1659.8615500000001</v>
      </c>
      <c r="G23" s="19">
        <f t="shared" si="9"/>
        <v>3064.2416199999989</v>
      </c>
      <c r="H23" s="20">
        <f t="shared" si="1"/>
        <v>1.846082656713145</v>
      </c>
      <c r="I23" s="19">
        <f t="shared" ref="I23:J23" si="10">SUM(I24:I27)</f>
        <v>3314.2039500000001</v>
      </c>
      <c r="J23" s="19">
        <f t="shared" si="10"/>
        <v>5711.9115799999972</v>
      </c>
      <c r="K23" s="20">
        <f t="shared" si="8"/>
        <v>1.7234641157192505</v>
      </c>
      <c r="L23" s="19">
        <f t="shared" ref="L23:M23" si="11">SUM(L24:L27)</f>
        <v>2059.20165</v>
      </c>
      <c r="M23" s="19">
        <f t="shared" si="11"/>
        <v>3628.51451</v>
      </c>
      <c r="N23" s="20">
        <f t="shared" si="4"/>
        <v>1.762097709080604</v>
      </c>
    </row>
    <row r="24" spans="1:14" x14ac:dyDescent="0.25">
      <c r="A24" s="8"/>
      <c r="B24" s="9" t="s">
        <v>5</v>
      </c>
      <c r="C24" s="15">
        <v>1600</v>
      </c>
      <c r="D24" s="15">
        <v>2292.9426399999993</v>
      </c>
      <c r="E24" s="16">
        <f t="shared" si="0"/>
        <v>1.4330891499999996</v>
      </c>
      <c r="F24" s="15">
        <v>1600</v>
      </c>
      <c r="G24" s="15">
        <v>2689.2144299999986</v>
      </c>
      <c r="H24" s="16">
        <f t="shared" si="1"/>
        <v>1.6807590187499992</v>
      </c>
      <c r="I24" s="15">
        <f t="shared" si="7"/>
        <v>3200</v>
      </c>
      <c r="J24" s="15">
        <f t="shared" si="7"/>
        <v>4982.1570699999975</v>
      </c>
      <c r="K24" s="16">
        <f t="shared" si="8"/>
        <v>1.5569240843749992</v>
      </c>
      <c r="L24" s="15">
        <v>1990</v>
      </c>
      <c r="M24" s="15">
        <v>3312.1257100000003</v>
      </c>
      <c r="N24" s="16">
        <f t="shared" si="4"/>
        <v>1.6643847788944726</v>
      </c>
    </row>
    <row r="25" spans="1:14" x14ac:dyDescent="0.25">
      <c r="A25" s="8"/>
      <c r="B25" s="9" t="s">
        <v>6</v>
      </c>
      <c r="C25" s="15">
        <v>11.8874</v>
      </c>
      <c r="D25" s="15">
        <v>309.39963999999992</v>
      </c>
      <c r="E25" s="16">
        <f t="shared" si="0"/>
        <v>26.027528307283337</v>
      </c>
      <c r="F25" s="15">
        <v>11.8874</v>
      </c>
      <c r="G25" s="15">
        <v>336.16133999999988</v>
      </c>
      <c r="H25" s="16">
        <f t="shared" si="1"/>
        <v>28.278794353685406</v>
      </c>
      <c r="I25" s="15">
        <f t="shared" si="7"/>
        <v>23.774799999999999</v>
      </c>
      <c r="J25" s="15">
        <f t="shared" si="7"/>
        <v>645.56097999999974</v>
      </c>
      <c r="K25" s="16"/>
      <c r="L25" s="15">
        <v>11.8874</v>
      </c>
      <c r="M25" s="15">
        <v>278.61211999999989</v>
      </c>
      <c r="N25" s="16">
        <f t="shared" si="4"/>
        <v>23.437599475074439</v>
      </c>
    </row>
    <row r="26" spans="1:14" x14ac:dyDescent="0.25">
      <c r="A26" s="8"/>
      <c r="B26" s="9" t="s">
        <v>7</v>
      </c>
      <c r="C26" s="15">
        <v>42.454999999999998</v>
      </c>
      <c r="D26" s="15">
        <v>45.327679999999809</v>
      </c>
      <c r="E26" s="16">
        <f t="shared" si="0"/>
        <v>1.0676641149452317</v>
      </c>
      <c r="F26" s="15">
        <v>47.974149999999995</v>
      </c>
      <c r="G26" s="15">
        <v>38.865849999999909</v>
      </c>
      <c r="H26" s="16">
        <f t="shared" si="1"/>
        <v>0.81014150328874845</v>
      </c>
      <c r="I26" s="15">
        <f t="shared" si="7"/>
        <v>90.429149999999993</v>
      </c>
      <c r="J26" s="15">
        <f t="shared" si="7"/>
        <v>84.193529999999726</v>
      </c>
      <c r="K26" s="16"/>
      <c r="L26" s="15">
        <v>57.314250000000001</v>
      </c>
      <c r="M26" s="15">
        <v>37.776680000000006</v>
      </c>
      <c r="N26" s="16">
        <f t="shared" si="4"/>
        <v>0.65911496704571737</v>
      </c>
    </row>
    <row r="27" spans="1:14" x14ac:dyDescent="0.25">
      <c r="A27" s="8"/>
      <c r="B27" s="9" t="s">
        <v>9</v>
      </c>
      <c r="C27" s="15"/>
      <c r="D27" s="15"/>
      <c r="E27" s="16"/>
      <c r="F27" s="15"/>
      <c r="G27" s="15"/>
      <c r="H27" s="16"/>
      <c r="I27" s="15"/>
      <c r="J27" s="15"/>
      <c r="K27" s="16"/>
      <c r="L27" s="15"/>
      <c r="M27" s="15"/>
      <c r="N27" s="16"/>
    </row>
    <row r="28" spans="1:14" x14ac:dyDescent="0.25">
      <c r="A28" s="4">
        <v>4607</v>
      </c>
      <c r="B28" s="4" t="s">
        <v>15</v>
      </c>
      <c r="C28" s="19">
        <f>SUM(C29:C31)</f>
        <v>308.25</v>
      </c>
      <c r="D28" s="19">
        <f>SUM(D29:D31)</f>
        <v>477.91540999999995</v>
      </c>
      <c r="E28" s="20">
        <f t="shared" si="0"/>
        <v>1.5504149553933495</v>
      </c>
      <c r="F28" s="19">
        <f>SUM(F29:F31)</f>
        <v>308.25</v>
      </c>
      <c r="G28" s="19">
        <f>SUM(G29:G31)</f>
        <v>500.24691999999999</v>
      </c>
      <c r="H28" s="20">
        <f t="shared" si="1"/>
        <v>1.6228610543390105</v>
      </c>
      <c r="I28" s="19">
        <f t="shared" si="7"/>
        <v>616.5</v>
      </c>
      <c r="J28" s="19">
        <f t="shared" si="7"/>
        <v>978.16232999999988</v>
      </c>
      <c r="K28" s="20">
        <f t="shared" ref="K28" si="12">J28/I28</f>
        <v>1.5866380048661799</v>
      </c>
      <c r="L28" s="19">
        <f>SUM(L29:L31)</f>
        <v>308.25</v>
      </c>
      <c r="M28" s="19">
        <f>SUM(M29:M31)</f>
        <v>484.68452000000002</v>
      </c>
      <c r="N28" s="20">
        <f>M28/L28</f>
        <v>1.5723747607461476</v>
      </c>
    </row>
    <row r="29" spans="1:14" x14ac:dyDescent="0.25">
      <c r="A29" s="8"/>
      <c r="B29" s="9" t="s">
        <v>5</v>
      </c>
      <c r="C29" s="15">
        <v>5</v>
      </c>
      <c r="D29" s="15">
        <v>1.1000000000000001</v>
      </c>
      <c r="E29" s="16">
        <v>0.22000000000000003</v>
      </c>
      <c r="F29" s="15">
        <v>5</v>
      </c>
      <c r="G29" s="15">
        <v>12.7</v>
      </c>
      <c r="H29" s="16">
        <v>2.54</v>
      </c>
      <c r="I29" s="15">
        <v>10</v>
      </c>
      <c r="J29" s="15">
        <v>13.799999999999999</v>
      </c>
      <c r="K29" s="16">
        <v>1.38</v>
      </c>
      <c r="L29" s="15">
        <v>5</v>
      </c>
      <c r="M29" s="15">
        <v>26.324549999999999</v>
      </c>
      <c r="N29" s="16">
        <f t="shared" ref="N29:N32" si="13">M29/L29</f>
        <v>5.2649099999999995</v>
      </c>
    </row>
    <row r="30" spans="1:14" x14ac:dyDescent="0.25">
      <c r="A30" s="8"/>
      <c r="B30" s="9" t="s">
        <v>6</v>
      </c>
      <c r="C30" s="15">
        <v>121.3</v>
      </c>
      <c r="D30" s="15">
        <v>4.7</v>
      </c>
      <c r="E30" s="16">
        <v>3.8746908491343775E-2</v>
      </c>
      <c r="F30" s="15">
        <v>121.3</v>
      </c>
      <c r="G30" s="15">
        <v>1.4</v>
      </c>
      <c r="H30" s="16">
        <v>1.1541632316570486E-2</v>
      </c>
      <c r="I30" s="15">
        <v>242.6</v>
      </c>
      <c r="J30" s="15">
        <v>6.1</v>
      </c>
      <c r="K30" s="16">
        <v>2.5144270403957131E-2</v>
      </c>
      <c r="L30" s="15">
        <v>121.3</v>
      </c>
      <c r="M30" s="15">
        <v>2.8</v>
      </c>
      <c r="N30" s="16">
        <f t="shared" si="13"/>
        <v>2.3083264633140973E-2</v>
      </c>
    </row>
    <row r="31" spans="1:14" x14ac:dyDescent="0.25">
      <c r="A31" s="8"/>
      <c r="B31" s="9" t="s">
        <v>7</v>
      </c>
      <c r="C31" s="15">
        <v>181.95</v>
      </c>
      <c r="D31" s="15">
        <v>472.11540999999994</v>
      </c>
      <c r="E31" s="16">
        <v>2.5947535586699639</v>
      </c>
      <c r="F31" s="15">
        <v>181.95</v>
      </c>
      <c r="G31" s="15">
        <v>486.14691999999997</v>
      </c>
      <c r="H31" s="16">
        <v>2.67187095355867</v>
      </c>
      <c r="I31" s="15">
        <v>363.9</v>
      </c>
      <c r="J31" s="15">
        <v>958.26232999999991</v>
      </c>
      <c r="K31" s="16">
        <v>2.633312256114317</v>
      </c>
      <c r="L31" s="15">
        <v>181.95</v>
      </c>
      <c r="M31" s="15">
        <v>455.55997000000002</v>
      </c>
      <c r="N31" s="16">
        <f t="shared" si="13"/>
        <v>2.503764605660896</v>
      </c>
    </row>
    <row r="32" spans="1:14" x14ac:dyDescent="0.25">
      <c r="A32" s="8"/>
      <c r="B32" s="9" t="s">
        <v>8</v>
      </c>
      <c r="C32" s="15">
        <v>160</v>
      </c>
      <c r="D32" s="15">
        <v>58.61660000000002</v>
      </c>
      <c r="E32" s="16">
        <v>0.36635375000000014</v>
      </c>
      <c r="F32" s="15">
        <v>160</v>
      </c>
      <c r="G32" s="15">
        <v>51.097369999999991</v>
      </c>
      <c r="H32" s="16">
        <v>0.31935856249999994</v>
      </c>
      <c r="I32" s="15">
        <v>320</v>
      </c>
      <c r="J32" s="15">
        <v>109.71397000000002</v>
      </c>
      <c r="K32" s="16">
        <v>0.34285615625000004</v>
      </c>
      <c r="L32" s="15">
        <v>160</v>
      </c>
      <c r="M32" s="15">
        <v>49.353720000000003</v>
      </c>
      <c r="N32" s="16">
        <f t="shared" si="13"/>
        <v>0.30846075000000001</v>
      </c>
    </row>
    <row r="33" spans="1:14" x14ac:dyDescent="0.25">
      <c r="A33" s="4" t="s">
        <v>16</v>
      </c>
      <c r="B33" s="4" t="s">
        <v>17</v>
      </c>
      <c r="C33" s="19">
        <v>4272</v>
      </c>
      <c r="D33" s="19">
        <v>2507.5527426479998</v>
      </c>
      <c r="E33" s="20">
        <v>0.58697395661235963</v>
      </c>
      <c r="F33" s="19">
        <v>4335</v>
      </c>
      <c r="G33" s="19">
        <v>3330.9884900000002</v>
      </c>
      <c r="H33" s="20">
        <v>0.76839411534025381</v>
      </c>
      <c r="I33" s="19">
        <v>8607</v>
      </c>
      <c r="J33" s="19">
        <v>5838.541232648</v>
      </c>
      <c r="K33" s="20">
        <v>0.67834799961054959</v>
      </c>
      <c r="L33" s="19"/>
      <c r="M33" s="19"/>
      <c r="N33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F6" sqref="F6"/>
    </sheetView>
  </sheetViews>
  <sheetFormatPr defaultRowHeight="15" x14ac:dyDescent="0.25"/>
  <cols>
    <col min="1" max="1" width="17.5703125" customWidth="1"/>
    <col min="2" max="2" width="93.140625" customWidth="1"/>
    <col min="9" max="11" width="10.140625" customWidth="1"/>
  </cols>
  <sheetData>
    <row r="1" spans="1:14" ht="41.25" customHeight="1" x14ac:dyDescent="0.25">
      <c r="A1" s="13" t="s">
        <v>18</v>
      </c>
      <c r="B1" s="14"/>
      <c r="C1" s="24" t="s">
        <v>19</v>
      </c>
      <c r="D1" s="25" t="s">
        <v>19</v>
      </c>
      <c r="E1" s="26" t="s">
        <v>19</v>
      </c>
      <c r="F1" s="24" t="s">
        <v>20</v>
      </c>
      <c r="G1" s="25" t="s">
        <v>20</v>
      </c>
      <c r="H1" s="26" t="s">
        <v>20</v>
      </c>
      <c r="I1" s="24" t="s">
        <v>21</v>
      </c>
      <c r="J1" s="25" t="s">
        <v>21</v>
      </c>
      <c r="K1" s="26" t="s">
        <v>21</v>
      </c>
      <c r="L1" s="24" t="s">
        <v>22</v>
      </c>
      <c r="M1" s="25" t="s">
        <v>22</v>
      </c>
      <c r="N1" s="26" t="s">
        <v>22</v>
      </c>
    </row>
    <row r="2" spans="1:14" x14ac:dyDescent="0.25">
      <c r="A2" s="13"/>
      <c r="B2" s="14"/>
      <c r="C2" s="14" t="s">
        <v>25</v>
      </c>
      <c r="D2" s="14" t="s">
        <v>23</v>
      </c>
      <c r="E2" s="14" t="s">
        <v>26</v>
      </c>
      <c r="F2" s="14" t="s">
        <v>25</v>
      </c>
      <c r="G2" s="14" t="s">
        <v>23</v>
      </c>
      <c r="H2" s="14" t="s">
        <v>24</v>
      </c>
      <c r="I2" s="14" t="s">
        <v>25</v>
      </c>
      <c r="J2" s="14" t="s">
        <v>23</v>
      </c>
      <c r="K2" s="14" t="s">
        <v>24</v>
      </c>
      <c r="L2" s="14" t="s">
        <v>25</v>
      </c>
      <c r="M2" s="14" t="s">
        <v>23</v>
      </c>
      <c r="N2" s="14" t="s">
        <v>24</v>
      </c>
    </row>
    <row r="3" spans="1:14" x14ac:dyDescent="0.25">
      <c r="A3" s="4">
        <v>4601</v>
      </c>
      <c r="B3" s="5" t="s">
        <v>3</v>
      </c>
      <c r="C3" s="19">
        <f>SUM(C4,C10)</f>
        <v>4831.875</v>
      </c>
      <c r="D3" s="19">
        <f>SUM(D4,D10)</f>
        <v>3031.6404600000005</v>
      </c>
      <c r="E3" s="20">
        <f t="shared" ref="E3:E28" si="0">D3/C3</f>
        <v>0.62742526658905717</v>
      </c>
      <c r="F3" s="19">
        <f>SUM(F4,F10)</f>
        <v>159826.875</v>
      </c>
      <c r="G3" s="19">
        <f>SUM(G4,G10)</f>
        <v>3382.95921</v>
      </c>
      <c r="H3" s="20">
        <f t="shared" ref="H3:H28" si="1">G3/F3</f>
        <v>2.1166397766333101E-2</v>
      </c>
      <c r="I3" s="19">
        <f t="shared" ref="I3:J18" si="2">C3+F3</f>
        <v>164658.75</v>
      </c>
      <c r="J3" s="19">
        <f t="shared" si="2"/>
        <v>6414.5996700000005</v>
      </c>
      <c r="K3" s="20">
        <f t="shared" ref="K3:K8" si="3">J3/I3</f>
        <v>3.8956931654102807E-2</v>
      </c>
      <c r="L3" s="19">
        <f>SUM(L4,L10)</f>
        <v>4612.375</v>
      </c>
      <c r="M3" s="19">
        <f>SUM(M4,M10)</f>
        <v>3713.5009800000003</v>
      </c>
      <c r="N3" s="20">
        <f t="shared" ref="N3:N26" si="4">M3/L3</f>
        <v>0.8051168823003334</v>
      </c>
    </row>
    <row r="4" spans="1:14" x14ac:dyDescent="0.25">
      <c r="A4" s="6"/>
      <c r="B4" s="7" t="s">
        <v>4</v>
      </c>
      <c r="C4" s="17">
        <f>SUM(C5:C9)</f>
        <v>3419.5</v>
      </c>
      <c r="D4" s="17">
        <f>SUM(D5:D9)</f>
        <v>1662.5098700000001</v>
      </c>
      <c r="E4" s="18">
        <f t="shared" si="0"/>
        <v>0.48618507676560901</v>
      </c>
      <c r="F4" s="17">
        <f>SUM(F5:F9)</f>
        <v>158369.5</v>
      </c>
      <c r="G4" s="17">
        <f>SUM(G5:G9)</f>
        <v>2149.2005599999998</v>
      </c>
      <c r="H4" s="18">
        <f t="shared" si="1"/>
        <v>1.3570798417624604E-2</v>
      </c>
      <c r="I4" s="17">
        <f t="shared" si="2"/>
        <v>161789</v>
      </c>
      <c r="J4" s="17">
        <f>SUM(J5:J9)</f>
        <v>3811.7104300000001</v>
      </c>
      <c r="K4" s="18">
        <f t="shared" si="3"/>
        <v>2.3559762592017999E-2</v>
      </c>
      <c r="L4" s="17">
        <f>SUM(L5:L9)</f>
        <v>2939.5</v>
      </c>
      <c r="M4" s="17">
        <f>SUM(M5:M9)</f>
        <v>2312.4680800000001</v>
      </c>
      <c r="N4" s="18">
        <f t="shared" si="4"/>
        <v>0.78668755910869204</v>
      </c>
    </row>
    <row r="5" spans="1:14" x14ac:dyDescent="0.25">
      <c r="A5" s="8"/>
      <c r="B5" s="9" t="s">
        <v>5</v>
      </c>
      <c r="C5" s="15">
        <v>600</v>
      </c>
      <c r="D5" s="15">
        <v>92.5</v>
      </c>
      <c r="E5" s="16">
        <f t="shared" si="0"/>
        <v>0.15416666666666667</v>
      </c>
      <c r="F5" s="15">
        <v>155550</v>
      </c>
      <c r="G5" s="15">
        <v>217.45</v>
      </c>
      <c r="H5" s="16">
        <f t="shared" si="1"/>
        <v>1.3979427836708453E-3</v>
      </c>
      <c r="I5" s="15">
        <f t="shared" si="2"/>
        <v>156150</v>
      </c>
      <c r="J5" s="15">
        <f t="shared" si="2"/>
        <v>309.95</v>
      </c>
      <c r="K5" s="16">
        <f t="shared" si="3"/>
        <v>1.9849503682356708E-3</v>
      </c>
      <c r="L5" s="15">
        <v>120</v>
      </c>
      <c r="M5" s="15">
        <v>144.91999999999999</v>
      </c>
      <c r="N5" s="16">
        <f t="shared" si="4"/>
        <v>1.2076666666666667</v>
      </c>
    </row>
    <row r="6" spans="1:14" x14ac:dyDescent="0.25">
      <c r="A6" s="8"/>
      <c r="B6" s="9" t="s">
        <v>6</v>
      </c>
      <c r="C6" s="15">
        <v>606.5</v>
      </c>
      <c r="D6" s="15">
        <v>213.93869000000001</v>
      </c>
      <c r="E6" s="16">
        <f t="shared" si="0"/>
        <v>0.35274309975267931</v>
      </c>
      <c r="F6" s="15">
        <v>606.5</v>
      </c>
      <c r="G6" s="15">
        <v>207.69676000000001</v>
      </c>
      <c r="H6" s="16">
        <f t="shared" si="1"/>
        <v>0.34245137675185494</v>
      </c>
      <c r="I6" s="15">
        <f t="shared" si="2"/>
        <v>1213</v>
      </c>
      <c r="J6" s="15">
        <f t="shared" si="2"/>
        <v>421.63544999999999</v>
      </c>
      <c r="K6" s="16">
        <f t="shared" si="3"/>
        <v>0.34759723825226713</v>
      </c>
      <c r="L6" s="15">
        <v>606.5</v>
      </c>
      <c r="M6" s="15">
        <v>163.69999999999999</v>
      </c>
      <c r="N6" s="16">
        <f t="shared" si="4"/>
        <v>0.26990931574608407</v>
      </c>
    </row>
    <row r="7" spans="1:14" x14ac:dyDescent="0.25">
      <c r="A7" s="8"/>
      <c r="B7" s="9" t="s">
        <v>7</v>
      </c>
      <c r="C7" s="15">
        <v>1213</v>
      </c>
      <c r="D7" s="15">
        <v>918.91792999999996</v>
      </c>
      <c r="E7" s="16">
        <f t="shared" si="0"/>
        <v>0.75755806265457537</v>
      </c>
      <c r="F7" s="15">
        <v>1213</v>
      </c>
      <c r="G7" s="15">
        <v>1421.0932</v>
      </c>
      <c r="H7" s="16">
        <f t="shared" si="1"/>
        <v>1.1715525144270404</v>
      </c>
      <c r="I7" s="15">
        <f t="shared" si="2"/>
        <v>2426</v>
      </c>
      <c r="J7" s="15">
        <f t="shared" si="2"/>
        <v>2340.0111299999999</v>
      </c>
      <c r="K7" s="16">
        <f t="shared" si="3"/>
        <v>0.96455528854080785</v>
      </c>
      <c r="L7" s="15">
        <v>1213</v>
      </c>
      <c r="M7" s="15">
        <v>1514.3810000000001</v>
      </c>
      <c r="N7" s="16">
        <f t="shared" si="4"/>
        <v>1.248459192085738</v>
      </c>
    </row>
    <row r="8" spans="1:14" x14ac:dyDescent="0.25">
      <c r="A8" s="8"/>
      <c r="B8" s="9" t="s">
        <v>8</v>
      </c>
      <c r="C8" s="15">
        <v>1000</v>
      </c>
      <c r="D8" s="15">
        <v>437.15325000000001</v>
      </c>
      <c r="E8" s="16">
        <f t="shared" si="0"/>
        <v>0.43715324999999999</v>
      </c>
      <c r="F8" s="15">
        <v>1000</v>
      </c>
      <c r="G8" s="15">
        <v>302.9606</v>
      </c>
      <c r="H8" s="16">
        <f t="shared" si="1"/>
        <v>0.30296060000000002</v>
      </c>
      <c r="I8" s="15">
        <f t="shared" si="2"/>
        <v>2000</v>
      </c>
      <c r="J8" s="15">
        <f t="shared" si="2"/>
        <v>740.11384999999996</v>
      </c>
      <c r="K8" s="16">
        <f t="shared" si="3"/>
        <v>0.37005692499999998</v>
      </c>
      <c r="L8" s="15">
        <v>1000</v>
      </c>
      <c r="M8" s="15">
        <v>489.46708000000001</v>
      </c>
      <c r="N8" s="16">
        <f t="shared" si="4"/>
        <v>0.48946708</v>
      </c>
    </row>
    <row r="9" spans="1:14" x14ac:dyDescent="0.25">
      <c r="A9" s="8"/>
      <c r="B9" s="9" t="s">
        <v>9</v>
      </c>
      <c r="C9" s="15"/>
      <c r="D9" s="15"/>
      <c r="E9" s="16"/>
      <c r="F9" s="15"/>
      <c r="G9" s="15"/>
      <c r="H9" s="16"/>
      <c r="I9" s="15">
        <f t="shared" si="2"/>
        <v>0</v>
      </c>
      <c r="J9" s="15">
        <f t="shared" si="2"/>
        <v>0</v>
      </c>
      <c r="K9" s="16"/>
      <c r="L9" s="15"/>
      <c r="M9" s="15"/>
      <c r="N9" s="16"/>
    </row>
    <row r="10" spans="1:14" x14ac:dyDescent="0.25">
      <c r="A10" s="6"/>
      <c r="B10" s="7" t="s">
        <v>10</v>
      </c>
      <c r="C10" s="17">
        <f>SUM(C11:C15)</f>
        <v>1412.375</v>
      </c>
      <c r="D10" s="17">
        <f>SUM(D11:D15)</f>
        <v>1369.1305900000002</v>
      </c>
      <c r="E10" s="18">
        <f t="shared" si="0"/>
        <v>0.96938177891848853</v>
      </c>
      <c r="F10" s="17">
        <f>SUM(F11:F15)</f>
        <v>1457.375</v>
      </c>
      <c r="G10" s="17">
        <f>SUM(G11:G16)</f>
        <v>1233.7586500000002</v>
      </c>
      <c r="H10" s="18">
        <f t="shared" si="1"/>
        <v>0.84656224376018541</v>
      </c>
      <c r="I10" s="17">
        <f t="shared" si="2"/>
        <v>2869.75</v>
      </c>
      <c r="J10" s="17">
        <f>SUM(J11:J16)</f>
        <v>2602.8892400000004</v>
      </c>
      <c r="K10" s="18">
        <f t="shared" ref="K10:K13" si="5">J10/I10</f>
        <v>0.9070090565380261</v>
      </c>
      <c r="L10" s="17">
        <f>SUM(L11:L15)</f>
        <v>1672.875</v>
      </c>
      <c r="M10" s="17">
        <f>SUM(M11:M15)</f>
        <v>1401.0329000000002</v>
      </c>
      <c r="N10" s="18">
        <f t="shared" si="4"/>
        <v>0.83750005230516333</v>
      </c>
    </row>
    <row r="11" spans="1:14" x14ac:dyDescent="0.25">
      <c r="A11" s="8"/>
      <c r="B11" s="9" t="s">
        <v>5</v>
      </c>
      <c r="C11" s="15">
        <v>90</v>
      </c>
      <c r="D11" s="15"/>
      <c r="E11" s="16">
        <f t="shared" si="0"/>
        <v>0</v>
      </c>
      <c r="F11" s="15">
        <v>135</v>
      </c>
      <c r="G11" s="15">
        <v>32.800190000000001</v>
      </c>
      <c r="H11" s="16">
        <f>G11/F11</f>
        <v>0.24296437037037039</v>
      </c>
      <c r="I11" s="15">
        <f t="shared" si="2"/>
        <v>225</v>
      </c>
      <c r="J11" s="15">
        <f t="shared" si="2"/>
        <v>32.800190000000001</v>
      </c>
      <c r="K11" s="16">
        <f t="shared" si="5"/>
        <v>0.14577862222222224</v>
      </c>
      <c r="L11" s="15">
        <v>150</v>
      </c>
      <c r="M11" s="15"/>
      <c r="N11" s="16">
        <f t="shared" si="4"/>
        <v>0</v>
      </c>
    </row>
    <row r="12" spans="1:14" x14ac:dyDescent="0.25">
      <c r="A12" s="8"/>
      <c r="B12" s="9" t="s">
        <v>6</v>
      </c>
      <c r="C12" s="15">
        <v>181.95</v>
      </c>
      <c r="D12" s="15"/>
      <c r="E12" s="16">
        <f t="shared" si="0"/>
        <v>0</v>
      </c>
      <c r="F12" s="15">
        <v>181.95</v>
      </c>
      <c r="G12" s="15"/>
      <c r="H12" s="16">
        <f>G12/F12</f>
        <v>0</v>
      </c>
      <c r="I12" s="15">
        <f t="shared" si="2"/>
        <v>363.9</v>
      </c>
      <c r="J12" s="15">
        <f t="shared" si="2"/>
        <v>0</v>
      </c>
      <c r="K12" s="16">
        <f t="shared" si="5"/>
        <v>0</v>
      </c>
      <c r="L12" s="15">
        <v>181.95</v>
      </c>
      <c r="M12" s="15">
        <v>49.832929999999998</v>
      </c>
      <c r="N12" s="16">
        <f t="shared" si="4"/>
        <v>0.27388255015114044</v>
      </c>
    </row>
    <row r="13" spans="1:14" x14ac:dyDescent="0.25">
      <c r="A13" s="8"/>
      <c r="B13" s="9" t="s">
        <v>7</v>
      </c>
      <c r="C13" s="15">
        <v>272.92500000000001</v>
      </c>
      <c r="D13" s="15">
        <v>147.45986000000002</v>
      </c>
      <c r="E13" s="16">
        <f t="shared" si="0"/>
        <v>0.54029443986443171</v>
      </c>
      <c r="F13" s="15">
        <v>272.92500000000001</v>
      </c>
      <c r="G13" s="15">
        <v>113.11375</v>
      </c>
      <c r="H13" s="16">
        <f>G13/F13</f>
        <v>0.41444994045983324</v>
      </c>
      <c r="I13" s="15">
        <f t="shared" si="2"/>
        <v>545.85</v>
      </c>
      <c r="J13" s="15">
        <f t="shared" si="2"/>
        <v>260.57361000000003</v>
      </c>
      <c r="K13" s="16">
        <f t="shared" si="5"/>
        <v>0.4773721901621325</v>
      </c>
      <c r="L13" s="15">
        <v>272.92500000000001</v>
      </c>
      <c r="M13" s="15">
        <v>113.58336</v>
      </c>
      <c r="N13" s="16">
        <f t="shared" si="4"/>
        <v>0.41617059631766967</v>
      </c>
    </row>
    <row r="14" spans="1:14" x14ac:dyDescent="0.25">
      <c r="A14" s="8"/>
      <c r="B14" s="9" t="s">
        <v>8</v>
      </c>
      <c r="C14" s="15">
        <v>384</v>
      </c>
      <c r="D14" s="15">
        <v>283.03717</v>
      </c>
      <c r="E14" s="16">
        <f t="shared" si="0"/>
        <v>0.73707596354166671</v>
      </c>
      <c r="F14" s="15">
        <v>384</v>
      </c>
      <c r="G14" s="15">
        <v>268.38501000000002</v>
      </c>
      <c r="H14" s="16">
        <f>G14/F14</f>
        <v>0.6989192968750001</v>
      </c>
      <c r="I14" s="15">
        <f t="shared" si="2"/>
        <v>768</v>
      </c>
      <c r="J14" s="15">
        <f>D14+G14</f>
        <v>551.42218000000003</v>
      </c>
      <c r="K14" s="16">
        <f>J14/I14</f>
        <v>0.7179976302083334</v>
      </c>
      <c r="L14" s="15">
        <v>484.5</v>
      </c>
      <c r="M14" s="15">
        <v>290.05504000000002</v>
      </c>
      <c r="N14" s="16">
        <f t="shared" si="4"/>
        <v>0.59866881320949439</v>
      </c>
    </row>
    <row r="15" spans="1:14" x14ac:dyDescent="0.25">
      <c r="A15" s="8"/>
      <c r="B15" s="9" t="s">
        <v>11</v>
      </c>
      <c r="C15" s="15">
        <v>483.5</v>
      </c>
      <c r="D15" s="15">
        <v>938.63356000000022</v>
      </c>
      <c r="E15" s="16">
        <f t="shared" si="0"/>
        <v>1.9413310444674254</v>
      </c>
      <c r="F15" s="15">
        <v>483.5</v>
      </c>
      <c r="G15" s="15">
        <v>819.45970000000034</v>
      </c>
      <c r="H15" s="16">
        <f>G15/F15</f>
        <v>1.6948494312306108</v>
      </c>
      <c r="I15" s="15">
        <f t="shared" si="2"/>
        <v>967</v>
      </c>
      <c r="J15" s="15">
        <f t="shared" si="2"/>
        <v>1758.0932600000006</v>
      </c>
      <c r="K15" s="16">
        <f>J15/I15</f>
        <v>1.8180902378490182</v>
      </c>
      <c r="L15" s="15">
        <v>583.5</v>
      </c>
      <c r="M15" s="15">
        <v>947.56157000000007</v>
      </c>
      <c r="N15" s="16">
        <f t="shared" si="4"/>
        <v>1.6239272836332477</v>
      </c>
    </row>
    <row r="16" spans="1:14" x14ac:dyDescent="0.25">
      <c r="A16" s="8"/>
      <c r="B16" s="9" t="s">
        <v>9</v>
      </c>
      <c r="C16" s="15"/>
      <c r="D16" s="15"/>
      <c r="E16" s="16"/>
      <c r="F16" s="15"/>
      <c r="G16" s="15"/>
      <c r="H16" s="16"/>
      <c r="I16" s="15"/>
      <c r="J16" s="15">
        <f t="shared" si="2"/>
        <v>0</v>
      </c>
      <c r="K16" s="16"/>
      <c r="L16" s="15"/>
      <c r="M16" s="15"/>
      <c r="N16" s="16"/>
    </row>
    <row r="17" spans="1:14" x14ac:dyDescent="0.25">
      <c r="A17" s="4">
        <v>4604</v>
      </c>
      <c r="B17" s="5" t="s">
        <v>12</v>
      </c>
      <c r="C17" s="19">
        <f>SUM(C18:C21)</f>
        <v>326.33999999999997</v>
      </c>
      <c r="D17" s="19">
        <f>SUM(D18:D21)</f>
        <v>298.44024999999999</v>
      </c>
      <c r="E17" s="20">
        <f t="shared" si="0"/>
        <v>0.91450710914996636</v>
      </c>
      <c r="F17" s="19">
        <f>SUM(F18:F21)</f>
        <v>326.33999999999997</v>
      </c>
      <c r="G17" s="19">
        <f>SUM(G18:G21)</f>
        <v>100.35142</v>
      </c>
      <c r="H17" s="20">
        <f t="shared" si="1"/>
        <v>0.30750573022001598</v>
      </c>
      <c r="I17" s="19">
        <f t="shared" si="2"/>
        <v>652.67999999999995</v>
      </c>
      <c r="J17" s="19">
        <f t="shared" si="2"/>
        <v>398.79167000000001</v>
      </c>
      <c r="K17" s="20">
        <f t="shared" ref="K17:K18" si="6">J17/I17</f>
        <v>0.61100641968499114</v>
      </c>
      <c r="L17" s="19">
        <f>SUM(L18:L21)</f>
        <v>326.33999999999997</v>
      </c>
      <c r="M17" s="19">
        <f>SUM(M18:M21)</f>
        <v>1968.3766900000001</v>
      </c>
      <c r="N17" s="20">
        <f t="shared" si="4"/>
        <v>6.0316746031746042</v>
      </c>
    </row>
    <row r="18" spans="1:14" x14ac:dyDescent="0.25">
      <c r="A18" s="8"/>
      <c r="B18" s="9" t="s">
        <v>5</v>
      </c>
      <c r="C18" s="15">
        <v>100</v>
      </c>
      <c r="D18" s="15"/>
      <c r="E18" s="16">
        <f t="shared" si="0"/>
        <v>0</v>
      </c>
      <c r="F18" s="15">
        <v>100</v>
      </c>
      <c r="G18" s="15">
        <v>17.558760000000003</v>
      </c>
      <c r="H18" s="16">
        <f t="shared" si="1"/>
        <v>0.17558760000000004</v>
      </c>
      <c r="I18" s="15">
        <f t="shared" si="2"/>
        <v>200</v>
      </c>
      <c r="J18" s="15">
        <f t="shared" si="2"/>
        <v>17.558760000000003</v>
      </c>
      <c r="K18" s="16">
        <f t="shared" si="6"/>
        <v>8.7793800000000019E-2</v>
      </c>
      <c r="L18" s="15">
        <v>100</v>
      </c>
      <c r="M18" s="15">
        <v>1828.47775</v>
      </c>
      <c r="N18" s="16">
        <f t="shared" si="4"/>
        <v>18.284777500000001</v>
      </c>
    </row>
    <row r="19" spans="1:14" x14ac:dyDescent="0.25">
      <c r="A19" s="8"/>
      <c r="B19" s="9" t="s">
        <v>6</v>
      </c>
      <c r="C19" s="15">
        <v>97.039999999999992</v>
      </c>
      <c r="D19" s="15">
        <v>119.83717</v>
      </c>
      <c r="E19" s="16">
        <f t="shared" si="0"/>
        <v>1.234925494641385</v>
      </c>
      <c r="F19" s="15">
        <v>97.039999999999992</v>
      </c>
      <c r="G19" s="15">
        <v>20.10568</v>
      </c>
      <c r="H19" s="16">
        <f t="shared" si="1"/>
        <v>0.20718961253091511</v>
      </c>
      <c r="I19" s="15">
        <f t="shared" ref="I19:J28" si="7">C19+F19</f>
        <v>194.07999999999998</v>
      </c>
      <c r="J19" s="15">
        <f t="shared" si="7"/>
        <v>139.94284999999999</v>
      </c>
      <c r="K19" s="16"/>
      <c r="L19" s="15">
        <v>97.039999999999992</v>
      </c>
      <c r="M19" s="15">
        <v>31.06204</v>
      </c>
      <c r="N19" s="16">
        <f t="shared" si="4"/>
        <v>0.32009521846661171</v>
      </c>
    </row>
    <row r="20" spans="1:14" x14ac:dyDescent="0.25">
      <c r="A20" s="8"/>
      <c r="B20" s="9" t="s">
        <v>7</v>
      </c>
      <c r="C20" s="15">
        <v>121.3</v>
      </c>
      <c r="D20" s="15">
        <v>178.60308000000001</v>
      </c>
      <c r="E20" s="16">
        <f t="shared" si="0"/>
        <v>1.47240791426216</v>
      </c>
      <c r="F20" s="15">
        <v>121.3</v>
      </c>
      <c r="G20" s="15">
        <v>62.686980000000005</v>
      </c>
      <c r="H20" s="16">
        <f t="shared" si="1"/>
        <v>0.5167929101401485</v>
      </c>
      <c r="I20" s="15">
        <f t="shared" si="7"/>
        <v>242.6</v>
      </c>
      <c r="J20" s="15">
        <f t="shared" si="7"/>
        <v>241.29006000000001</v>
      </c>
      <c r="K20" s="16"/>
      <c r="L20" s="15">
        <v>121.3</v>
      </c>
      <c r="M20" s="15">
        <v>108.83690000000001</v>
      </c>
      <c r="N20" s="16">
        <f t="shared" si="4"/>
        <v>0.89725391591096471</v>
      </c>
    </row>
    <row r="21" spans="1:14" x14ac:dyDescent="0.25">
      <c r="A21" s="8"/>
      <c r="B21" s="9" t="s">
        <v>8</v>
      </c>
      <c r="C21" s="15">
        <v>8</v>
      </c>
      <c r="D21" s="15"/>
      <c r="E21" s="16">
        <f t="shared" si="0"/>
        <v>0</v>
      </c>
      <c r="F21" s="15">
        <v>8</v>
      </c>
      <c r="G21" s="15"/>
      <c r="H21" s="16">
        <f t="shared" si="1"/>
        <v>0</v>
      </c>
      <c r="I21" s="15">
        <f t="shared" si="7"/>
        <v>16</v>
      </c>
      <c r="J21" s="15">
        <f t="shared" si="7"/>
        <v>0</v>
      </c>
      <c r="K21" s="16"/>
      <c r="L21" s="15">
        <v>8</v>
      </c>
      <c r="M21" s="15"/>
      <c r="N21" s="16">
        <f t="shared" si="4"/>
        <v>0</v>
      </c>
    </row>
    <row r="22" spans="1:14" x14ac:dyDescent="0.25">
      <c r="A22" s="4">
        <v>4605</v>
      </c>
      <c r="B22" s="4" t="s">
        <v>13</v>
      </c>
      <c r="C22" s="19">
        <v>73.432811965479956</v>
      </c>
      <c r="D22" s="19">
        <v>72.751029999999858</v>
      </c>
      <c r="E22" s="20">
        <f t="shared" si="0"/>
        <v>0.9907155677791476</v>
      </c>
      <c r="F22" s="19">
        <v>72.257886974032317</v>
      </c>
      <c r="G22" s="19">
        <v>72.397939999999934</v>
      </c>
      <c r="H22" s="20">
        <f t="shared" si="1"/>
        <v>1.0019382386038767</v>
      </c>
      <c r="I22" s="19">
        <f t="shared" si="7"/>
        <v>145.69069893951229</v>
      </c>
      <c r="J22" s="19">
        <f t="shared" si="7"/>
        <v>145.14896999999979</v>
      </c>
      <c r="K22" s="20">
        <f t="shared" ref="K22:K24" si="8">J22/I22</f>
        <v>0.99628165048657358</v>
      </c>
      <c r="L22" s="19">
        <v>71.101760782447798</v>
      </c>
      <c r="M22" s="19">
        <v>68.63316000000016</v>
      </c>
      <c r="N22" s="20">
        <f t="shared" si="4"/>
        <v>0.96528073629567501</v>
      </c>
    </row>
    <row r="23" spans="1:14" x14ac:dyDescent="0.25">
      <c r="A23" s="4">
        <v>4606</v>
      </c>
      <c r="B23" s="4" t="s">
        <v>14</v>
      </c>
      <c r="C23" s="19">
        <f>SUM(C24:C26)</f>
        <v>1654.3424</v>
      </c>
      <c r="D23" s="19">
        <f>SUM(D24:D27)</f>
        <v>2647.6699599999993</v>
      </c>
      <c r="E23" s="20">
        <f t="shared" si="0"/>
        <v>1.6004364997233942</v>
      </c>
      <c r="F23" s="19">
        <f t="shared" ref="F23:G23" si="9">SUM(F24:F27)</f>
        <v>1659.8615500000001</v>
      </c>
      <c r="G23" s="19">
        <f t="shared" si="9"/>
        <v>3064.2416199999989</v>
      </c>
      <c r="H23" s="20">
        <f t="shared" si="1"/>
        <v>1.846082656713145</v>
      </c>
      <c r="I23" s="19">
        <f t="shared" ref="I23:J23" si="10">SUM(I24:I27)</f>
        <v>3314.2039500000001</v>
      </c>
      <c r="J23" s="19">
        <f t="shared" si="10"/>
        <v>5711.9115799999972</v>
      </c>
      <c r="K23" s="20">
        <f t="shared" si="8"/>
        <v>1.7234641157192505</v>
      </c>
      <c r="L23" s="19">
        <f t="shared" ref="L23:M23" si="11">SUM(L24:L27)</f>
        <v>2059.20165</v>
      </c>
      <c r="M23" s="19">
        <f t="shared" si="11"/>
        <v>3628.51451</v>
      </c>
      <c r="N23" s="20">
        <f t="shared" si="4"/>
        <v>1.762097709080604</v>
      </c>
    </row>
    <row r="24" spans="1:14" x14ac:dyDescent="0.25">
      <c r="A24" s="8"/>
      <c r="B24" s="9" t="s">
        <v>5</v>
      </c>
      <c r="C24" s="15">
        <v>1600</v>
      </c>
      <c r="D24" s="15">
        <v>2292.9426399999993</v>
      </c>
      <c r="E24" s="16">
        <f t="shared" si="0"/>
        <v>1.4330891499999996</v>
      </c>
      <c r="F24" s="15">
        <v>1600</v>
      </c>
      <c r="G24" s="15">
        <v>2689.2144299999986</v>
      </c>
      <c r="H24" s="16">
        <f t="shared" si="1"/>
        <v>1.6807590187499992</v>
      </c>
      <c r="I24" s="15">
        <f t="shared" si="7"/>
        <v>3200</v>
      </c>
      <c r="J24" s="15">
        <f t="shared" si="7"/>
        <v>4982.1570699999975</v>
      </c>
      <c r="K24" s="16">
        <f t="shared" si="8"/>
        <v>1.5569240843749992</v>
      </c>
      <c r="L24" s="15">
        <v>1990</v>
      </c>
      <c r="M24" s="15">
        <v>3312.1257100000003</v>
      </c>
      <c r="N24" s="16">
        <f t="shared" si="4"/>
        <v>1.6643847788944726</v>
      </c>
    </row>
    <row r="25" spans="1:14" x14ac:dyDescent="0.25">
      <c r="A25" s="8"/>
      <c r="B25" s="9" t="s">
        <v>6</v>
      </c>
      <c r="C25" s="15">
        <v>11.8874</v>
      </c>
      <c r="D25" s="15">
        <v>309.39963999999992</v>
      </c>
      <c r="E25" s="16">
        <f t="shared" si="0"/>
        <v>26.027528307283337</v>
      </c>
      <c r="F25" s="15">
        <v>11.8874</v>
      </c>
      <c r="G25" s="15">
        <v>336.16133999999988</v>
      </c>
      <c r="H25" s="16">
        <f t="shared" si="1"/>
        <v>28.278794353685406</v>
      </c>
      <c r="I25" s="15">
        <f t="shared" si="7"/>
        <v>23.774799999999999</v>
      </c>
      <c r="J25" s="15">
        <f t="shared" si="7"/>
        <v>645.56097999999974</v>
      </c>
      <c r="K25" s="16"/>
      <c r="L25" s="15">
        <v>11.8874</v>
      </c>
      <c r="M25" s="15">
        <v>278.61211999999989</v>
      </c>
      <c r="N25" s="16">
        <f t="shared" si="4"/>
        <v>23.437599475074439</v>
      </c>
    </row>
    <row r="26" spans="1:14" x14ac:dyDescent="0.25">
      <c r="A26" s="8"/>
      <c r="B26" s="9" t="s">
        <v>7</v>
      </c>
      <c r="C26" s="15">
        <v>42.454999999999998</v>
      </c>
      <c r="D26" s="15">
        <v>45.327679999999809</v>
      </c>
      <c r="E26" s="16">
        <f t="shared" si="0"/>
        <v>1.0676641149452317</v>
      </c>
      <c r="F26" s="15">
        <v>47.974149999999995</v>
      </c>
      <c r="G26" s="15">
        <v>38.865849999999909</v>
      </c>
      <c r="H26" s="16">
        <f t="shared" si="1"/>
        <v>0.81014150328874845</v>
      </c>
      <c r="I26" s="15">
        <f t="shared" si="7"/>
        <v>90.429149999999993</v>
      </c>
      <c r="J26" s="15">
        <f t="shared" si="7"/>
        <v>84.193529999999726</v>
      </c>
      <c r="K26" s="16"/>
      <c r="L26" s="15">
        <v>57.314250000000001</v>
      </c>
      <c r="M26" s="15">
        <v>37.776680000000006</v>
      </c>
      <c r="N26" s="16">
        <f t="shared" si="4"/>
        <v>0.65911496704571737</v>
      </c>
    </row>
    <row r="27" spans="1:14" x14ac:dyDescent="0.25">
      <c r="A27" s="8"/>
      <c r="B27" s="9" t="s">
        <v>9</v>
      </c>
      <c r="C27" s="15"/>
      <c r="D27" s="15"/>
      <c r="E27" s="16"/>
      <c r="F27" s="15"/>
      <c r="G27" s="15"/>
      <c r="H27" s="16"/>
      <c r="I27" s="15"/>
      <c r="J27" s="15"/>
      <c r="K27" s="16"/>
      <c r="L27" s="15"/>
      <c r="M27" s="15"/>
      <c r="N27" s="16"/>
    </row>
    <row r="28" spans="1:14" x14ac:dyDescent="0.25">
      <c r="A28" s="4">
        <v>4607</v>
      </c>
      <c r="B28" s="4" t="s">
        <v>15</v>
      </c>
      <c r="C28" s="19">
        <f>SUM(C29:C31)</f>
        <v>308.25</v>
      </c>
      <c r="D28" s="19">
        <f>SUM(D29:D31)</f>
        <v>477.91540999999995</v>
      </c>
      <c r="E28" s="20">
        <f t="shared" si="0"/>
        <v>1.5504149553933495</v>
      </c>
      <c r="F28" s="19">
        <f>SUM(F29:F31)</f>
        <v>308.25</v>
      </c>
      <c r="G28" s="19">
        <f>SUM(G29:G31)</f>
        <v>500.24691999999999</v>
      </c>
      <c r="H28" s="20">
        <f t="shared" si="1"/>
        <v>1.6228610543390105</v>
      </c>
      <c r="I28" s="19">
        <f t="shared" si="7"/>
        <v>616.5</v>
      </c>
      <c r="J28" s="19">
        <f t="shared" si="7"/>
        <v>978.16232999999988</v>
      </c>
      <c r="K28" s="20">
        <f t="shared" ref="K28" si="12">J28/I28</f>
        <v>1.5866380048661799</v>
      </c>
      <c r="L28" s="19">
        <f>SUM(L29:L31)</f>
        <v>308.25</v>
      </c>
      <c r="M28" s="19">
        <f>SUM(M29:M31)</f>
        <v>484.68452000000002</v>
      </c>
      <c r="N28" s="20">
        <f>M28/L28</f>
        <v>1.5723747607461476</v>
      </c>
    </row>
    <row r="29" spans="1:14" x14ac:dyDescent="0.25">
      <c r="A29" s="8"/>
      <c r="B29" s="9" t="s">
        <v>5</v>
      </c>
      <c r="C29" s="15">
        <v>5</v>
      </c>
      <c r="D29" s="15">
        <v>1.1000000000000001</v>
      </c>
      <c r="E29" s="16">
        <v>0.22000000000000003</v>
      </c>
      <c r="F29" s="15">
        <v>5</v>
      </c>
      <c r="G29" s="15">
        <v>12.7</v>
      </c>
      <c r="H29" s="16">
        <v>2.54</v>
      </c>
      <c r="I29" s="15">
        <v>10</v>
      </c>
      <c r="J29" s="15">
        <v>13.799999999999999</v>
      </c>
      <c r="K29" s="16">
        <v>1.38</v>
      </c>
      <c r="L29" s="15">
        <v>5</v>
      </c>
      <c r="M29" s="15">
        <v>26.324549999999999</v>
      </c>
      <c r="N29" s="16">
        <f t="shared" ref="N29:N32" si="13">M29/L29</f>
        <v>5.2649099999999995</v>
      </c>
    </row>
    <row r="30" spans="1:14" x14ac:dyDescent="0.25">
      <c r="A30" s="8"/>
      <c r="B30" s="9" t="s">
        <v>6</v>
      </c>
      <c r="C30" s="15">
        <v>121.3</v>
      </c>
      <c r="D30" s="15">
        <v>4.7</v>
      </c>
      <c r="E30" s="16">
        <v>3.8746908491343775E-2</v>
      </c>
      <c r="F30" s="15">
        <v>121.3</v>
      </c>
      <c r="G30" s="15">
        <v>1.4</v>
      </c>
      <c r="H30" s="16">
        <v>1.1541632316570486E-2</v>
      </c>
      <c r="I30" s="15">
        <v>242.6</v>
      </c>
      <c r="J30" s="15">
        <v>6.1</v>
      </c>
      <c r="K30" s="16">
        <v>2.5144270403957131E-2</v>
      </c>
      <c r="L30" s="15">
        <v>121.3</v>
      </c>
      <c r="M30" s="15">
        <v>2.8</v>
      </c>
      <c r="N30" s="16">
        <f t="shared" si="13"/>
        <v>2.3083264633140973E-2</v>
      </c>
    </row>
    <row r="31" spans="1:14" x14ac:dyDescent="0.25">
      <c r="A31" s="8"/>
      <c r="B31" s="9" t="s">
        <v>7</v>
      </c>
      <c r="C31" s="15">
        <v>181.95</v>
      </c>
      <c r="D31" s="15">
        <v>472.11540999999994</v>
      </c>
      <c r="E31" s="16">
        <v>2.5947535586699639</v>
      </c>
      <c r="F31" s="15">
        <v>181.95</v>
      </c>
      <c r="G31" s="15">
        <v>486.14691999999997</v>
      </c>
      <c r="H31" s="16">
        <v>2.67187095355867</v>
      </c>
      <c r="I31" s="15">
        <v>363.9</v>
      </c>
      <c r="J31" s="15">
        <v>958.26232999999991</v>
      </c>
      <c r="K31" s="16">
        <v>2.633312256114317</v>
      </c>
      <c r="L31" s="15">
        <v>181.95</v>
      </c>
      <c r="M31" s="15">
        <v>455.55997000000002</v>
      </c>
      <c r="N31" s="16">
        <f t="shared" si="13"/>
        <v>2.503764605660896</v>
      </c>
    </row>
    <row r="32" spans="1:14" x14ac:dyDescent="0.25">
      <c r="A32" s="8"/>
      <c r="B32" s="9" t="s">
        <v>8</v>
      </c>
      <c r="C32" s="15">
        <v>160</v>
      </c>
      <c r="D32" s="15">
        <v>58.61660000000002</v>
      </c>
      <c r="E32" s="16">
        <v>0.36635375000000014</v>
      </c>
      <c r="F32" s="15">
        <v>160</v>
      </c>
      <c r="G32" s="15">
        <v>51.097369999999991</v>
      </c>
      <c r="H32" s="16">
        <v>0.31935856249999994</v>
      </c>
      <c r="I32" s="15">
        <v>320</v>
      </c>
      <c r="J32" s="15">
        <v>109.71397000000002</v>
      </c>
      <c r="K32" s="16">
        <v>0.34285615625000004</v>
      </c>
      <c r="L32" s="15">
        <v>160</v>
      </c>
      <c r="M32" s="15">
        <v>49.353720000000003</v>
      </c>
      <c r="N32" s="16">
        <f t="shared" si="13"/>
        <v>0.30846075000000001</v>
      </c>
    </row>
    <row r="33" spans="1:14" x14ac:dyDescent="0.25">
      <c r="A33" s="4" t="s">
        <v>16</v>
      </c>
      <c r="B33" s="4" t="s">
        <v>17</v>
      </c>
      <c r="C33" s="19">
        <v>4272</v>
      </c>
      <c r="D33" s="19">
        <v>2507.5527426479998</v>
      </c>
      <c r="E33" s="20">
        <v>0.58697395661235963</v>
      </c>
      <c r="F33" s="19">
        <v>4335</v>
      </c>
      <c r="G33" s="19">
        <v>3330.9884900000002</v>
      </c>
      <c r="H33" s="20">
        <v>0.76839411534025381</v>
      </c>
      <c r="I33" s="19">
        <v>8607</v>
      </c>
      <c r="J33" s="19">
        <v>5838.541232648</v>
      </c>
      <c r="K33" s="20">
        <v>0.67834799961054959</v>
      </c>
      <c r="L33" s="19"/>
      <c r="M33" s="19"/>
      <c r="N3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консолидация</vt:lpstr>
      <vt:lpstr>22</vt:lpstr>
      <vt:lpstr>23</vt:lpstr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2016-06-08T05:36:57Z</dcterms:modified>
</cp:coreProperties>
</file>