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860" windowWidth="18735" windowHeight="10140" tabRatio="627" activeTab="1"/>
  </bookViews>
  <sheets>
    <sheet name="Акты" sheetId="3" r:id="rId1"/>
    <sheet name="СС с актами" sheetId="4" r:id="rId2"/>
  </sheets>
  <definedNames>
    <definedName name="_xlnm._FilterDatabase" localSheetId="1" hidden="1">'СС с актами'!$A$1:$J$10</definedName>
  </definedNames>
  <calcPr calcId="145621"/>
</workbook>
</file>

<file path=xl/calcChain.xml><?xml version="1.0" encoding="utf-8"?>
<calcChain xmlns="http://schemas.openxmlformats.org/spreadsheetml/2006/main">
  <c r="J8" i="4" l="1"/>
  <c r="H9" i="4"/>
  <c r="B9" i="4" l="1"/>
  <c r="B8" i="4"/>
  <c r="J9" i="4" l="1"/>
  <c r="H8" i="4"/>
  <c r="F8" i="4" l="1"/>
  <c r="F9" i="4"/>
  <c r="D8" i="4"/>
  <c r="D9" i="4"/>
  <c r="L5" i="3" l="1"/>
  <c r="J5" i="3"/>
  <c r="M5" i="3" s="1"/>
  <c r="L4" i="3"/>
  <c r="J4" i="3"/>
  <c r="M4" i="3" s="1"/>
  <c r="C9" i="4" l="1"/>
  <c r="C8" i="4" l="1"/>
  <c r="E8" i="4"/>
  <c r="E9" i="4"/>
</calcChain>
</file>

<file path=xl/sharedStrings.xml><?xml version="1.0" encoding="utf-8"?>
<sst xmlns="http://schemas.openxmlformats.org/spreadsheetml/2006/main" count="55" uniqueCount="29">
  <si>
    <t>Марка</t>
  </si>
  <si>
    <t>шт</t>
  </si>
  <si>
    <r>
      <t xml:space="preserve">Реестр актов входного контроля на металлоконструкции элементов каркаса покрытия стадиона "Динамо", переданных в адрес </t>
    </r>
    <r>
      <rPr>
        <b/>
        <i/>
        <sz val="11"/>
        <color theme="1"/>
        <rFont val="Calibri"/>
        <family val="2"/>
        <charset val="204"/>
        <scheme val="minor"/>
      </rPr>
      <t>ООО ПСФ "Сталькон"</t>
    </r>
    <r>
      <rPr>
        <sz val="11"/>
        <color theme="1"/>
        <rFont val="Calibri"/>
        <family val="2"/>
        <scheme val="minor"/>
      </rPr>
      <t xml:space="preserve"> от </t>
    </r>
    <r>
      <rPr>
        <b/>
        <i/>
        <sz val="11"/>
        <color theme="1"/>
        <rFont val="Calibri"/>
        <family val="2"/>
        <charset val="204"/>
        <scheme val="minor"/>
      </rPr>
      <t>АО "Чимолаи" СПА</t>
    </r>
  </si>
  <si>
    <t>№ п.п/ Item No</t>
  </si>
  <si>
    <t>№</t>
  </si>
  <si>
    <t>АКТ входного контроля №/                Act of incoming No</t>
  </si>
  <si>
    <t>Документ о качестве №/ Passport No</t>
  </si>
  <si>
    <t>201512-</t>
  </si>
  <si>
    <t>PLST</t>
  </si>
  <si>
    <t>-AIC</t>
  </si>
  <si>
    <t>-</t>
  </si>
  <si>
    <t>005</t>
  </si>
  <si>
    <t>004</t>
  </si>
  <si>
    <t>-Отсутсвующие  позиции/ Missing documents</t>
  </si>
  <si>
    <t>Дата акта/Date</t>
  </si>
  <si>
    <t>Дата сертификата</t>
  </si>
  <si>
    <t>акт№</t>
  </si>
  <si>
    <t>дата</t>
  </si>
  <si>
    <t>серт№</t>
  </si>
  <si>
    <t>Passport-2015011-</t>
  </si>
  <si>
    <t>Документ качества</t>
  </si>
  <si>
    <t>Дата</t>
  </si>
  <si>
    <t>Акт входного контроля</t>
  </si>
  <si>
    <t>Кол-во по док-ту кач-ва</t>
  </si>
  <si>
    <t>марка</t>
  </si>
  <si>
    <t>201512-PLST-AIC-004</t>
  </si>
  <si>
    <t>201512-PLST-AIC-005</t>
  </si>
  <si>
    <t>Passport-2015011-ROV -004</t>
  </si>
  <si>
    <t>Passport-2015011-ROV -005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</si>
</sst>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7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4" fillId="7" borderId="7" applyNumberFormat="0" applyAlignment="0" applyProtection="0"/>
    <xf numFmtId="0" fontId="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33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0" fillId="0" borderId="0" xfId="0" applyFont="1" applyFill="1" applyBorder="1" applyAlignment="1">
      <alignment wrapText="1" shrinkToFit="1"/>
    </xf>
    <xf numFmtId="0" fontId="0" fillId="0" borderId="0" xfId="0" applyFont="1" applyFill="1" applyBorder="1" applyAlignment="1">
      <alignment horizontal="center" wrapText="1" shrinkToFit="1"/>
    </xf>
    <xf numFmtId="0" fontId="24" fillId="33" borderId="10" xfId="0" applyFont="1" applyFill="1" applyBorder="1" applyAlignment="1">
      <alignment horizontal="center" wrapText="1" shrinkToFit="1"/>
    </xf>
    <xf numFmtId="0" fontId="25" fillId="33" borderId="10" xfId="0" applyFont="1" applyFill="1" applyBorder="1" applyAlignment="1">
      <alignment horizontal="center" vertical="center" wrapText="1" shrinkToFit="1"/>
    </xf>
    <xf numFmtId="0" fontId="25" fillId="33" borderId="10" xfId="0" applyFont="1" applyFill="1" applyBorder="1" applyAlignment="1">
      <alignment vertical="center"/>
    </xf>
    <xf numFmtId="1" fontId="25" fillId="33" borderId="10" xfId="0" applyNumberFormat="1" applyFont="1" applyFill="1" applyBorder="1" applyAlignment="1">
      <alignment horizontal="center" vertical="center"/>
    </xf>
    <xf numFmtId="0" fontId="25" fillId="33" borderId="10" xfId="0" applyFont="1" applyFill="1" applyBorder="1" applyAlignment="1">
      <alignment horizontal="center" vertical="center"/>
    </xf>
    <xf numFmtId="0" fontId="26" fillId="33" borderId="10" xfId="0" applyFont="1" applyFill="1" applyBorder="1" applyAlignment="1">
      <alignment horizontal="center" vertical="center" wrapText="1" shrinkToFit="1"/>
    </xf>
    <xf numFmtId="0" fontId="26" fillId="33" borderId="13" xfId="0" applyFont="1" applyFill="1" applyBorder="1" applyAlignment="1">
      <alignment horizontal="center" vertical="center" wrapText="1" shrinkToFit="1"/>
    </xf>
    <xf numFmtId="0" fontId="26" fillId="33" borderId="17" xfId="0" applyFont="1" applyFill="1" applyBorder="1" applyAlignment="1">
      <alignment horizontal="center" vertical="center" wrapText="1" shrinkToFit="1"/>
    </xf>
    <xf numFmtId="0" fontId="27" fillId="0" borderId="0" xfId="0" applyFont="1" applyFill="1" applyBorder="1" applyAlignment="1">
      <alignment vertical="center" wrapText="1" shrinkToFit="1"/>
    </xf>
    <xf numFmtId="0" fontId="28" fillId="0" borderId="10" xfId="0" applyFont="1" applyBorder="1" applyAlignment="1">
      <alignment horizontal="center"/>
    </xf>
    <xf numFmtId="14" fontId="28" fillId="0" borderId="10" xfId="0" applyNumberFormat="1" applyFont="1" applyBorder="1" applyAlignment="1">
      <alignment horizontal="center"/>
    </xf>
    <xf numFmtId="49" fontId="28" fillId="0" borderId="16" xfId="0" applyNumberFormat="1" applyFont="1" applyFill="1" applyBorder="1" applyAlignment="1">
      <alignment horizontal="left"/>
    </xf>
    <xf numFmtId="0" fontId="27" fillId="0" borderId="10" xfId="0" applyFont="1" applyFill="1" applyBorder="1" applyAlignment="1">
      <alignment horizontal="center"/>
    </xf>
    <xf numFmtId="0" fontId="28" fillId="0" borderId="15" xfId="0" applyFont="1" applyBorder="1" applyAlignment="1">
      <alignment horizontal="right"/>
    </xf>
    <xf numFmtId="0" fontId="28" fillId="0" borderId="19" xfId="0" applyFont="1" applyBorder="1" applyAlignment="1">
      <alignment horizontal="left"/>
    </xf>
    <xf numFmtId="0" fontId="28" fillId="0" borderId="19" xfId="0" applyFont="1" applyBorder="1"/>
    <xf numFmtId="49" fontId="28" fillId="0" borderId="19" xfId="0" applyNumberFormat="1" applyFont="1" applyBorder="1" applyAlignment="1">
      <alignment horizontal="left"/>
    </xf>
    <xf numFmtId="49" fontId="28" fillId="0" borderId="16" xfId="0" applyNumberFormat="1" applyFont="1" applyBorder="1" applyAlignment="1">
      <alignment horizontal="left"/>
    </xf>
    <xf numFmtId="0" fontId="28" fillId="0" borderId="13" xfId="0" applyFont="1" applyBorder="1" applyAlignment="1">
      <alignment horizontal="right"/>
    </xf>
    <xf numFmtId="0" fontId="28" fillId="0" borderId="17" xfId="0" applyFont="1" applyBorder="1" applyAlignment="1">
      <alignment horizontal="left"/>
    </xf>
    <xf numFmtId="0" fontId="28" fillId="0" borderId="17" xfId="0" applyFont="1" applyBorder="1"/>
    <xf numFmtId="49" fontId="28" fillId="0" borderId="17" xfId="0" applyNumberFormat="1" applyFont="1" applyBorder="1" applyAlignment="1">
      <alignment horizontal="left"/>
    </xf>
    <xf numFmtId="49" fontId="28" fillId="0" borderId="14" xfId="0" applyNumberFormat="1" applyFont="1" applyBorder="1" applyAlignment="1">
      <alignment horizontal="left"/>
    </xf>
    <xf numFmtId="1" fontId="28" fillId="0" borderId="14" xfId="0" applyNumberFormat="1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1" fontId="28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horizontal="left"/>
    </xf>
    <xf numFmtId="49" fontId="28" fillId="0" borderId="0" xfId="0" applyNumberFormat="1" applyFont="1" applyAlignment="1">
      <alignment horizontal="center"/>
    </xf>
    <xf numFmtId="49" fontId="28" fillId="0" borderId="0" xfId="0" applyNumberFormat="1" applyFont="1" applyAlignment="1"/>
    <xf numFmtId="49" fontId="28" fillId="0" borderId="0" xfId="0" applyNumberFormat="1" applyFont="1" applyBorder="1" applyAlignment="1"/>
    <xf numFmtId="0" fontId="28" fillId="0" borderId="0" xfId="0" applyNumberFormat="1" applyFont="1"/>
    <xf numFmtId="0" fontId="19" fillId="0" borderId="0" xfId="0" applyFont="1" applyAlignment="1">
      <alignment wrapText="1" shrinkToFit="1"/>
    </xf>
    <xf numFmtId="0" fontId="22" fillId="0" borderId="0" xfId="0" applyFont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14" fontId="19" fillId="0" borderId="0" xfId="0" applyNumberFormat="1" applyFont="1" applyBorder="1" applyAlignment="1">
      <alignment horizontal="center" vertical="center"/>
    </xf>
    <xf numFmtId="0" fontId="29" fillId="33" borderId="10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33" borderId="11" xfId="0" applyFont="1" applyFill="1" applyBorder="1" applyAlignment="1">
      <alignment horizontal="center" vertical="center" wrapText="1" shrinkToFit="1"/>
    </xf>
    <xf numFmtId="14" fontId="29" fillId="33" borderId="11" xfId="0" applyNumberFormat="1" applyFont="1" applyFill="1" applyBorder="1" applyAlignment="1">
      <alignment horizontal="center" vertical="center" wrapText="1" shrinkToFit="1"/>
    </xf>
    <xf numFmtId="0" fontId="29" fillId="33" borderId="11" xfId="0" applyFont="1" applyFill="1" applyBorder="1" applyAlignment="1">
      <alignment horizontal="center" vertical="center"/>
    </xf>
    <xf numFmtId="0" fontId="31" fillId="34" borderId="12" xfId="0" applyNumberFormat="1" applyFont="1" applyFill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/>
    </xf>
    <xf numFmtId="14" fontId="29" fillId="33" borderId="18" xfId="0" applyNumberFormat="1" applyFont="1" applyFill="1" applyBorder="1" applyAlignment="1">
      <alignment horizontal="center" vertical="center" wrapText="1" shrinkToFit="1"/>
    </xf>
    <xf numFmtId="0" fontId="21" fillId="35" borderId="20" xfId="0" applyFont="1" applyFill="1" applyBorder="1" applyAlignment="1">
      <alignment horizontal="center" vertical="center"/>
    </xf>
    <xf numFmtId="14" fontId="21" fillId="35" borderId="21" xfId="0" applyNumberFormat="1" applyFont="1" applyFill="1" applyBorder="1" applyAlignment="1">
      <alignment horizontal="center" vertical="center"/>
    </xf>
    <xf numFmtId="0" fontId="21" fillId="35" borderId="21" xfId="0" applyFont="1" applyFill="1" applyBorder="1" applyAlignment="1">
      <alignment horizontal="center" vertical="center"/>
    </xf>
    <xf numFmtId="14" fontId="21" fillId="35" borderId="22" xfId="0" applyNumberFormat="1" applyFont="1" applyFill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29" fillId="33" borderId="12" xfId="0" applyFont="1" applyFill="1" applyBorder="1" applyAlignment="1">
      <alignment horizontal="center" vertical="center"/>
    </xf>
    <xf numFmtId="14" fontId="19" fillId="35" borderId="23" xfId="0" applyNumberFormat="1" applyFont="1" applyFill="1" applyBorder="1" applyAlignment="1">
      <alignment horizontal="center" vertical="center"/>
    </xf>
    <xf numFmtId="14" fontId="19" fillId="35" borderId="24" xfId="0" applyNumberFormat="1" applyFont="1" applyFill="1" applyBorder="1" applyAlignment="1">
      <alignment horizontal="center" vertical="center"/>
    </xf>
    <xf numFmtId="14" fontId="19" fillId="35" borderId="25" xfId="0" applyNumberFormat="1" applyFont="1" applyFill="1" applyBorder="1" applyAlignment="1">
      <alignment horizontal="center" vertical="center"/>
    </xf>
    <xf numFmtId="0" fontId="21" fillId="36" borderId="11" xfId="0" applyFont="1" applyFill="1" applyBorder="1" applyAlignment="1">
      <alignment horizontal="center" vertical="center"/>
    </xf>
    <xf numFmtId="14" fontId="21" fillId="36" borderId="11" xfId="0" applyNumberFormat="1" applyFont="1" applyFill="1" applyBorder="1" applyAlignment="1">
      <alignment horizontal="center" vertical="center"/>
    </xf>
    <xf numFmtId="14" fontId="21" fillId="36" borderId="18" xfId="0" applyNumberFormat="1" applyFont="1" applyFill="1" applyBorder="1" applyAlignment="1">
      <alignment horizontal="center" vertical="center"/>
    </xf>
    <xf numFmtId="14" fontId="19" fillId="36" borderId="10" xfId="0" applyNumberFormat="1" applyFont="1" applyFill="1" applyBorder="1" applyAlignment="1">
      <alignment horizontal="center" vertical="center"/>
    </xf>
    <xf numFmtId="0" fontId="32" fillId="33" borderId="13" xfId="0" applyFont="1" applyFill="1" applyBorder="1" applyAlignment="1">
      <alignment horizontal="center" vertical="center" wrapText="1" shrinkToFit="1"/>
    </xf>
    <xf numFmtId="0" fontId="32" fillId="33" borderId="14" xfId="0" applyFont="1" applyFill="1" applyBorder="1" applyAlignment="1">
      <alignment horizontal="center" vertical="center" wrapText="1" shrinkToFit="1"/>
    </xf>
    <xf numFmtId="0" fontId="31" fillId="33" borderId="11" xfId="0" applyFont="1" applyFill="1" applyBorder="1" applyAlignment="1">
      <alignment horizontal="center" vertical="center" wrapText="1" shrinkToFit="1"/>
    </xf>
    <xf numFmtId="0" fontId="31" fillId="33" borderId="10" xfId="0" applyFont="1" applyFill="1" applyBorder="1" applyAlignment="1">
      <alignment horizontal="center" vertical="center" wrapText="1" shrinkToFit="1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33" fillId="37" borderId="0" xfId="0" applyFont="1" applyFill="1" applyAlignment="1">
      <alignment wrapText="1" shrinkToFit="1"/>
    </xf>
    <xf numFmtId="0" fontId="19" fillId="37" borderId="0" xfId="0" applyFont="1" applyFill="1" applyBorder="1" applyAlignment="1">
      <alignment horizontal="center"/>
    </xf>
    <xf numFmtId="0" fontId="19" fillId="37" borderId="0" xfId="0" applyFont="1" applyFill="1" applyBorder="1" applyAlignment="1">
      <alignment horizontal="center" vertical="center"/>
    </xf>
    <xf numFmtId="14" fontId="19" fillId="37" borderId="0" xfId="0" applyNumberFormat="1" applyFont="1" applyFill="1" applyBorder="1" applyAlignment="1">
      <alignment horizontal="center" vertical="center"/>
    </xf>
    <xf numFmtId="0" fontId="30" fillId="37" borderId="0" xfId="0" applyFont="1" applyFill="1" applyBorder="1" applyAlignment="1">
      <alignment horizontal="center" vertical="center"/>
    </xf>
    <xf numFmtId="0" fontId="19" fillId="37" borderId="0" xfId="0" applyFont="1" applyFill="1" applyAlignment="1">
      <alignment wrapText="1" shrinkToFit="1"/>
    </xf>
    <xf numFmtId="0" fontId="19" fillId="37" borderId="0" xfId="0" applyFont="1" applyFill="1" applyAlignment="1">
      <alignment horizontal="center" vertical="center" wrapText="1" shrinkToFit="1"/>
    </xf>
    <xf numFmtId="14" fontId="19" fillId="37" borderId="0" xfId="0" applyNumberFormat="1" applyFont="1" applyFill="1" applyAlignment="1">
      <alignment horizontal="center" vertical="center" wrapText="1" shrinkToFit="1"/>
    </xf>
  </cellXfs>
  <cellStyles count="45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Migliaia 2" xfId="44"/>
    <cellStyle name="Normale 2" xfId="43"/>
    <cellStyle name="Normale 5" xfId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7"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9" defaultPivotStyle="PivotStyleLight16"/>
  <colors>
    <mruColors>
      <color rgb="FFD9B3FF"/>
      <color rgb="FFFFFF99"/>
      <color rgb="FFE4C9FF"/>
      <color rgb="FFFF7C80"/>
      <color rgb="FF66FF99"/>
      <color rgb="FFFF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A2" zoomScale="85" zoomScaleNormal="85" workbookViewId="0">
      <selection activeCell="M15" sqref="M15"/>
    </sheetView>
  </sheetViews>
  <sheetFormatPr defaultRowHeight="15" outlineLevelCol="1" x14ac:dyDescent="0.25"/>
  <cols>
    <col min="1" max="1" width="6.5703125" style="3" customWidth="1"/>
    <col min="2" max="2" width="11.42578125" style="39" customWidth="1"/>
    <col min="3" max="3" width="7.42578125" style="38" hidden="1" customWidth="1" outlineLevel="1"/>
    <col min="4" max="4" width="4.42578125" style="38" hidden="1" customWidth="1" outlineLevel="1"/>
    <col min="5" max="5" width="2.5703125" style="38" hidden="1" customWidth="1" outlineLevel="1"/>
    <col min="6" max="6" width="4.28515625" style="38" hidden="1" customWidth="1" outlineLevel="1"/>
    <col min="7" max="7" width="1.42578125" style="38" hidden="1" customWidth="1" outlineLevel="1"/>
    <col min="8" max="8" width="4.42578125" style="38" hidden="1" customWidth="1" outlineLevel="1"/>
    <col min="9" max="9" width="16.42578125" style="38" hidden="1" customWidth="1" outlineLevel="1"/>
    <col min="10" max="10" width="6.28515625" style="45" hidden="1" customWidth="1" outlineLevel="1"/>
    <col min="11" max="11" width="6.5703125" style="38" hidden="1" customWidth="1" outlineLevel="1"/>
    <col min="12" max="12" width="24.42578125" style="39" customWidth="1" collapsed="1"/>
    <col min="13" max="13" width="20.7109375" style="39" customWidth="1"/>
    <col min="14" max="14" width="14.85546875" style="39" customWidth="1"/>
    <col min="15" max="15" width="8.28515625" style="37" customWidth="1"/>
    <col min="16" max="16384" width="9.140625" style="2"/>
  </cols>
  <sheetData>
    <row r="1" spans="1:15" ht="42.75" hidden="1" customHeight="1" x14ac:dyDescent="0.25">
      <c r="A1" s="10" t="s">
        <v>2</v>
      </c>
      <c r="B1" s="11"/>
      <c r="C1" s="10"/>
      <c r="D1" s="10"/>
      <c r="E1" s="10"/>
      <c r="F1" s="10"/>
      <c r="G1" s="10"/>
      <c r="H1" s="10"/>
      <c r="I1" s="10"/>
      <c r="J1" s="10"/>
      <c r="K1" s="10"/>
      <c r="L1" s="11"/>
      <c r="M1" s="10"/>
      <c r="N1" s="10"/>
      <c r="O1" s="10"/>
    </row>
    <row r="2" spans="1:15" ht="41.25" customHeight="1" x14ac:dyDescent="0.25">
      <c r="A2" s="12" t="s">
        <v>3</v>
      </c>
      <c r="B2" s="13" t="s">
        <v>14</v>
      </c>
      <c r="C2" s="14" t="s">
        <v>4</v>
      </c>
      <c r="D2" s="14"/>
      <c r="E2" s="14"/>
      <c r="F2" s="14"/>
      <c r="G2" s="14"/>
      <c r="H2" s="14"/>
      <c r="I2" s="14"/>
      <c r="J2" s="15"/>
      <c r="K2" s="16"/>
      <c r="L2" s="13" t="s">
        <v>5</v>
      </c>
      <c r="M2" s="13" t="s">
        <v>6</v>
      </c>
      <c r="N2" s="13" t="s">
        <v>15</v>
      </c>
      <c r="O2" s="10"/>
    </row>
    <row r="3" spans="1:15" s="1" customFormat="1" ht="12" customHeight="1" x14ac:dyDescent="0.25">
      <c r="A3" s="17">
        <v>1</v>
      </c>
      <c r="B3" s="17">
        <v>2</v>
      </c>
      <c r="C3" s="18">
        <v>3</v>
      </c>
      <c r="D3" s="19">
        <v>4</v>
      </c>
      <c r="E3" s="19">
        <v>5</v>
      </c>
      <c r="F3" s="19">
        <v>6</v>
      </c>
      <c r="G3" s="19">
        <v>7</v>
      </c>
      <c r="H3" s="19">
        <v>8</v>
      </c>
      <c r="I3" s="19">
        <v>9</v>
      </c>
      <c r="J3" s="19">
        <v>10</v>
      </c>
      <c r="K3" s="19">
        <v>11</v>
      </c>
      <c r="L3" s="19">
        <v>12</v>
      </c>
      <c r="M3" s="19">
        <v>13</v>
      </c>
      <c r="N3" s="19">
        <v>14</v>
      </c>
      <c r="O3" s="20"/>
    </row>
    <row r="4" spans="1:15" x14ac:dyDescent="0.25">
      <c r="A4" s="21">
        <v>4</v>
      </c>
      <c r="B4" s="22">
        <v>42394</v>
      </c>
      <c r="C4" s="30" t="s">
        <v>7</v>
      </c>
      <c r="D4" s="31" t="s">
        <v>8</v>
      </c>
      <c r="E4" s="32"/>
      <c r="F4" s="33" t="s">
        <v>9</v>
      </c>
      <c r="G4" s="33" t="s">
        <v>10</v>
      </c>
      <c r="H4" s="34" t="s">
        <v>12</v>
      </c>
      <c r="I4" s="23" t="s">
        <v>19</v>
      </c>
      <c r="J4" s="35" t="str">
        <f t="shared" ref="J4:J5" si="0">IF(E4=2,"SGN ","ROV ")</f>
        <v xml:space="preserve">ROV </v>
      </c>
      <c r="K4" s="34" t="s">
        <v>12</v>
      </c>
      <c r="L4" s="21" t="str">
        <f t="shared" ref="L4:L5" si="1">IF(B4=0,0,CONCATENATE(C4,D4,E4,F4,G4,H4))</f>
        <v>201512-PLST-AIC-004</v>
      </c>
      <c r="M4" s="24" t="str">
        <f t="shared" ref="M4:M5" si="2">CONCATENATE(I4,J4,"-",K4)</f>
        <v>Passport-2015011-ROV -004</v>
      </c>
      <c r="N4" s="22">
        <v>42374</v>
      </c>
      <c r="O4" s="36"/>
    </row>
    <row r="5" spans="1:15" x14ac:dyDescent="0.25">
      <c r="A5" s="21">
        <v>5</v>
      </c>
      <c r="B5" s="22">
        <v>42394</v>
      </c>
      <c r="C5" s="30" t="s">
        <v>7</v>
      </c>
      <c r="D5" s="31" t="s">
        <v>8</v>
      </c>
      <c r="E5" s="32"/>
      <c r="F5" s="33" t="s">
        <v>9</v>
      </c>
      <c r="G5" s="33" t="s">
        <v>10</v>
      </c>
      <c r="H5" s="34" t="s">
        <v>11</v>
      </c>
      <c r="I5" s="23" t="s">
        <v>19</v>
      </c>
      <c r="J5" s="35" t="str">
        <f t="shared" si="0"/>
        <v xml:space="preserve">ROV </v>
      </c>
      <c r="K5" s="34" t="s">
        <v>11</v>
      </c>
      <c r="L5" s="21" t="str">
        <f t="shared" si="1"/>
        <v>201512-PLST-AIC-005</v>
      </c>
      <c r="M5" s="24" t="str">
        <f t="shared" si="2"/>
        <v>Passport-2015011-ROV -005</v>
      </c>
      <c r="N5" s="22">
        <v>42373</v>
      </c>
      <c r="O5" s="36"/>
    </row>
    <row r="6" spans="1:15" x14ac:dyDescent="0.25">
      <c r="A6" s="37"/>
      <c r="B6" s="37"/>
      <c r="C6" s="25"/>
      <c r="D6" s="26"/>
      <c r="E6" s="27"/>
      <c r="F6" s="28"/>
      <c r="G6" s="28"/>
      <c r="H6" s="29"/>
      <c r="I6" s="41"/>
      <c r="J6" s="40"/>
      <c r="K6" s="41"/>
      <c r="L6" s="37"/>
      <c r="M6" s="37"/>
      <c r="N6" s="37"/>
    </row>
    <row r="7" spans="1:15" x14ac:dyDescent="0.25">
      <c r="A7" s="37"/>
      <c r="B7" s="37"/>
      <c r="C7" s="25"/>
      <c r="D7" s="26"/>
      <c r="E7" s="27"/>
      <c r="F7" s="28"/>
      <c r="G7" s="28"/>
      <c r="H7" s="29"/>
      <c r="I7" s="41"/>
      <c r="J7" s="40"/>
      <c r="K7" s="41"/>
      <c r="L7" s="37"/>
      <c r="M7" s="37"/>
      <c r="N7" s="37"/>
    </row>
    <row r="8" spans="1:15" x14ac:dyDescent="0.25">
      <c r="A8" s="37"/>
      <c r="B8" s="37"/>
      <c r="C8" s="25"/>
      <c r="D8" s="26"/>
      <c r="E8" s="27"/>
      <c r="F8" s="28"/>
      <c r="G8" s="28"/>
      <c r="H8" s="29"/>
      <c r="I8" s="41"/>
      <c r="J8" s="40"/>
      <c r="K8" s="41"/>
      <c r="L8" s="37"/>
      <c r="M8" s="37"/>
      <c r="N8" s="37"/>
    </row>
    <row r="9" spans="1:15" x14ac:dyDescent="0.25">
      <c r="A9" s="37"/>
      <c r="B9" s="37"/>
      <c r="C9" s="25"/>
      <c r="D9" s="26"/>
      <c r="E9" s="27"/>
      <c r="F9" s="28"/>
      <c r="G9" s="28"/>
      <c r="H9" s="29"/>
      <c r="I9" s="41"/>
      <c r="J9" s="40"/>
      <c r="K9" s="41"/>
      <c r="L9" s="37"/>
      <c r="M9" s="37"/>
      <c r="N9" s="37"/>
    </row>
    <row r="10" spans="1:15" x14ac:dyDescent="0.25">
      <c r="A10" s="37"/>
      <c r="B10" s="37"/>
      <c r="C10" s="25"/>
      <c r="D10" s="26"/>
      <c r="E10" s="27"/>
      <c r="F10" s="28"/>
      <c r="G10" s="28"/>
      <c r="H10" s="29"/>
      <c r="I10" s="41"/>
      <c r="J10" s="40"/>
      <c r="K10" s="41"/>
      <c r="L10" s="37"/>
      <c r="M10" s="37"/>
      <c r="N10" s="37"/>
    </row>
    <row r="11" spans="1:15" x14ac:dyDescent="0.25">
      <c r="A11" s="37"/>
      <c r="B11" s="37"/>
      <c r="C11" s="25"/>
      <c r="D11" s="26"/>
      <c r="E11" s="27"/>
      <c r="F11" s="28"/>
      <c r="G11" s="28"/>
      <c r="H11" s="29"/>
      <c r="I11" s="41"/>
      <c r="J11" s="40"/>
      <c r="K11" s="41"/>
      <c r="L11" s="37"/>
      <c r="M11" s="37"/>
      <c r="N11" s="37"/>
    </row>
    <row r="12" spans="1:15" x14ac:dyDescent="0.25">
      <c r="A12" s="37"/>
      <c r="B12" s="37"/>
      <c r="C12" s="25"/>
      <c r="D12" s="26"/>
      <c r="E12" s="27"/>
      <c r="F12" s="28"/>
      <c r="G12" s="28"/>
      <c r="H12" s="29"/>
      <c r="I12" s="41"/>
      <c r="J12" s="40"/>
      <c r="K12" s="41"/>
      <c r="L12" s="37"/>
      <c r="M12" s="37"/>
      <c r="N12" s="37"/>
    </row>
    <row r="13" spans="1:15" x14ac:dyDescent="0.25">
      <c r="A13" s="37"/>
      <c r="B13" s="37"/>
      <c r="C13" s="25"/>
      <c r="D13" s="26"/>
      <c r="E13" s="27"/>
      <c r="F13" s="28"/>
      <c r="G13" s="28"/>
      <c r="H13" s="29"/>
      <c r="I13" s="41"/>
      <c r="J13" s="40"/>
      <c r="K13" s="41"/>
      <c r="L13" s="37"/>
      <c r="M13" s="37"/>
      <c r="N13" s="37"/>
    </row>
    <row r="14" spans="1:15" x14ac:dyDescent="0.25">
      <c r="A14" s="37"/>
      <c r="B14" s="37"/>
      <c r="C14" s="25"/>
      <c r="D14" s="26"/>
      <c r="E14" s="27"/>
      <c r="F14" s="28"/>
      <c r="G14" s="28"/>
      <c r="H14" s="29"/>
      <c r="I14" s="41"/>
      <c r="J14" s="40"/>
      <c r="K14" s="41"/>
      <c r="L14" s="37"/>
      <c r="M14" s="37"/>
      <c r="N14" s="37"/>
    </row>
    <row r="15" spans="1:15" x14ac:dyDescent="0.25">
      <c r="A15" s="37"/>
      <c r="B15" s="37"/>
      <c r="C15" s="25"/>
      <c r="D15" s="26"/>
      <c r="E15" s="27"/>
      <c r="F15" s="28"/>
      <c r="G15" s="28"/>
      <c r="H15" s="29"/>
      <c r="I15" s="41"/>
      <c r="J15" s="40"/>
      <c r="K15" s="41"/>
      <c r="L15" s="37"/>
      <c r="M15" s="37"/>
      <c r="N15" s="37"/>
    </row>
    <row r="16" spans="1:15" x14ac:dyDescent="0.25">
      <c r="A16" s="37"/>
      <c r="B16" s="37"/>
      <c r="C16" s="25"/>
      <c r="D16" s="26"/>
      <c r="E16" s="27"/>
      <c r="F16" s="28"/>
      <c r="G16" s="28"/>
      <c r="H16" s="29"/>
      <c r="I16" s="41"/>
      <c r="J16" s="40"/>
      <c r="K16" s="41"/>
      <c r="L16" s="37"/>
      <c r="M16" s="37"/>
      <c r="N16" s="37"/>
    </row>
    <row r="17" spans="1:14" x14ac:dyDescent="0.25">
      <c r="A17" s="37"/>
      <c r="B17" s="37"/>
      <c r="C17" s="25"/>
      <c r="D17" s="26"/>
      <c r="E17" s="27"/>
      <c r="F17" s="28"/>
      <c r="G17" s="28"/>
      <c r="H17" s="29"/>
      <c r="I17" s="41"/>
      <c r="J17" s="40"/>
      <c r="K17" s="41"/>
      <c r="L17" s="37"/>
      <c r="M17" s="37"/>
      <c r="N17" s="37"/>
    </row>
    <row r="18" spans="1:14" x14ac:dyDescent="0.25">
      <c r="A18" s="37"/>
      <c r="B18" s="37"/>
      <c r="C18" s="25"/>
      <c r="D18" s="26"/>
      <c r="E18" s="27"/>
      <c r="F18" s="28"/>
      <c r="G18" s="28"/>
      <c r="H18" s="29"/>
      <c r="I18" s="41"/>
      <c r="J18" s="40"/>
      <c r="K18" s="41"/>
      <c r="L18" s="37"/>
      <c r="M18" s="37"/>
      <c r="N18" s="37"/>
    </row>
    <row r="19" spans="1:14" x14ac:dyDescent="0.25">
      <c r="A19" s="37"/>
      <c r="B19" s="37"/>
      <c r="C19" s="25"/>
      <c r="D19" s="26"/>
      <c r="E19" s="27"/>
      <c r="F19" s="28"/>
      <c r="G19" s="28"/>
      <c r="H19" s="29"/>
      <c r="I19" s="41"/>
      <c r="J19" s="40"/>
      <c r="K19" s="41"/>
      <c r="L19" s="37"/>
      <c r="M19" s="37"/>
      <c r="N19" s="37"/>
    </row>
    <row r="20" spans="1:14" x14ac:dyDescent="0.25">
      <c r="A20" s="37"/>
      <c r="B20" s="37"/>
      <c r="C20" s="25"/>
      <c r="D20" s="26"/>
      <c r="E20" s="27"/>
      <c r="F20" s="28"/>
      <c r="G20" s="28"/>
      <c r="H20" s="29"/>
      <c r="I20" s="41"/>
      <c r="J20" s="40"/>
      <c r="K20" s="41"/>
      <c r="L20" s="37"/>
      <c r="M20" s="37"/>
      <c r="N20" s="37"/>
    </row>
    <row r="21" spans="1:14" x14ac:dyDescent="0.25">
      <c r="A21" s="37"/>
      <c r="B21" s="37"/>
      <c r="C21" s="25"/>
      <c r="D21" s="26"/>
      <c r="E21" s="27"/>
      <c r="F21" s="28"/>
      <c r="G21" s="28"/>
      <c r="H21" s="29"/>
      <c r="I21" s="41"/>
      <c r="J21" s="40"/>
      <c r="K21" s="41"/>
      <c r="L21" s="37"/>
      <c r="M21" s="37"/>
      <c r="N21" s="37"/>
    </row>
    <row r="22" spans="1:14" x14ac:dyDescent="0.25">
      <c r="A22" s="37"/>
      <c r="B22" s="37"/>
      <c r="C22" s="25"/>
      <c r="D22" s="26"/>
      <c r="E22" s="27"/>
      <c r="F22" s="28"/>
      <c r="G22" s="28"/>
      <c r="H22" s="29"/>
      <c r="I22" s="41"/>
      <c r="J22" s="40"/>
      <c r="K22" s="41"/>
      <c r="L22" s="37"/>
      <c r="M22" s="37"/>
      <c r="N22" s="37"/>
    </row>
    <row r="23" spans="1:14" x14ac:dyDescent="0.25">
      <c r="A23" s="37"/>
      <c r="B23" s="37"/>
      <c r="C23" s="25"/>
      <c r="D23" s="26"/>
      <c r="E23" s="27"/>
      <c r="F23" s="28"/>
      <c r="G23" s="28"/>
      <c r="H23" s="29"/>
      <c r="I23" s="41"/>
      <c r="J23" s="40"/>
      <c r="K23" s="41"/>
      <c r="L23" s="37"/>
      <c r="M23" s="37"/>
      <c r="N23" s="37"/>
    </row>
    <row r="24" spans="1:14" x14ac:dyDescent="0.25">
      <c r="A24" s="37"/>
      <c r="B24" s="37"/>
      <c r="C24" s="25"/>
      <c r="D24" s="26"/>
      <c r="E24" s="27"/>
      <c r="F24" s="28"/>
      <c r="G24" s="28"/>
      <c r="H24" s="29"/>
      <c r="I24" s="41"/>
      <c r="J24" s="40"/>
      <c r="K24" s="41"/>
      <c r="L24" s="37"/>
      <c r="M24" s="37"/>
      <c r="N24" s="37"/>
    </row>
    <row r="25" spans="1:14" x14ac:dyDescent="0.25">
      <c r="A25" s="37"/>
      <c r="B25" s="37"/>
      <c r="C25" s="25"/>
      <c r="D25" s="26"/>
      <c r="E25" s="27"/>
      <c r="F25" s="28"/>
      <c r="G25" s="28"/>
      <c r="H25" s="29"/>
      <c r="I25" s="41"/>
      <c r="J25" s="40"/>
      <c r="K25" s="41"/>
      <c r="L25" s="37"/>
      <c r="M25" s="37"/>
      <c r="N25" s="37"/>
    </row>
    <row r="26" spans="1:14" x14ac:dyDescent="0.25">
      <c r="A26" s="37"/>
      <c r="B26" s="37"/>
      <c r="C26" s="25"/>
      <c r="D26" s="26"/>
      <c r="E26" s="27"/>
      <c r="F26" s="28"/>
      <c r="G26" s="28"/>
      <c r="H26" s="29"/>
      <c r="I26" s="41"/>
      <c r="J26" s="40"/>
      <c r="K26" s="41"/>
      <c r="L26" s="37"/>
      <c r="M26" s="37"/>
      <c r="N26" s="37"/>
    </row>
    <row r="27" spans="1:14" x14ac:dyDescent="0.25">
      <c r="A27" s="37"/>
      <c r="B27" s="37"/>
      <c r="C27" s="25"/>
      <c r="D27" s="26"/>
      <c r="E27" s="27"/>
      <c r="F27" s="28"/>
      <c r="G27" s="28"/>
      <c r="H27" s="29"/>
      <c r="I27" s="41"/>
      <c r="J27" s="40"/>
      <c r="K27" s="41"/>
      <c r="L27" s="37"/>
      <c r="M27" s="37"/>
      <c r="N27" s="37"/>
    </row>
    <row r="28" spans="1:14" x14ac:dyDescent="0.25">
      <c r="A28" s="37"/>
      <c r="B28" s="37"/>
      <c r="C28" s="25"/>
      <c r="D28" s="26"/>
      <c r="E28" s="27"/>
      <c r="F28" s="28"/>
      <c r="G28" s="28"/>
      <c r="H28" s="29"/>
      <c r="I28" s="41"/>
      <c r="J28" s="40"/>
      <c r="K28" s="41"/>
      <c r="L28" s="37"/>
      <c r="M28" s="37"/>
      <c r="N28" s="37"/>
    </row>
    <row r="29" spans="1:14" x14ac:dyDescent="0.25">
      <c r="A29" s="37"/>
      <c r="B29" s="37"/>
      <c r="C29" s="25"/>
      <c r="D29" s="26"/>
      <c r="E29" s="27"/>
      <c r="F29" s="28"/>
      <c r="G29" s="28"/>
      <c r="H29" s="29"/>
      <c r="I29" s="41"/>
      <c r="J29" s="40"/>
      <c r="K29" s="41"/>
      <c r="L29" s="37"/>
      <c r="M29" s="37"/>
      <c r="N29" s="37"/>
    </row>
    <row r="30" spans="1:14" x14ac:dyDescent="0.25">
      <c r="A30" s="37"/>
      <c r="B30" s="37"/>
      <c r="C30" s="25"/>
      <c r="D30" s="26"/>
      <c r="E30" s="27"/>
      <c r="F30" s="28"/>
      <c r="G30" s="28"/>
      <c r="H30" s="29"/>
      <c r="I30" s="41"/>
      <c r="J30" s="40"/>
      <c r="K30" s="41"/>
      <c r="L30" s="37"/>
      <c r="M30" s="37"/>
      <c r="N30" s="37"/>
    </row>
    <row r="31" spans="1:14" x14ac:dyDescent="0.25">
      <c r="A31" s="37"/>
      <c r="B31" s="37"/>
      <c r="C31" s="25"/>
      <c r="D31" s="26"/>
      <c r="E31" s="27"/>
      <c r="F31" s="28"/>
      <c r="G31" s="28"/>
      <c r="H31" s="29"/>
      <c r="I31" s="41"/>
      <c r="J31" s="40"/>
      <c r="K31" s="41"/>
      <c r="L31" s="37"/>
      <c r="M31" s="37"/>
      <c r="N31" s="37"/>
    </row>
    <row r="32" spans="1:14" x14ac:dyDescent="0.25">
      <c r="A32" s="37"/>
      <c r="B32" s="37"/>
      <c r="C32" s="25"/>
      <c r="D32" s="26"/>
      <c r="E32" s="27"/>
      <c r="F32" s="28"/>
      <c r="G32" s="28"/>
      <c r="H32" s="29"/>
      <c r="I32" s="41"/>
      <c r="J32" s="40"/>
      <c r="K32" s="41"/>
      <c r="L32" s="37"/>
      <c r="M32" s="37"/>
      <c r="N32" s="37"/>
    </row>
    <row r="33" spans="1:15" x14ac:dyDescent="0.25">
      <c r="A33" s="37"/>
      <c r="B33" s="37"/>
      <c r="C33" s="25"/>
      <c r="D33" s="26"/>
      <c r="E33" s="27"/>
      <c r="F33" s="28"/>
      <c r="G33" s="28"/>
      <c r="H33" s="29"/>
      <c r="I33" s="41"/>
      <c r="J33" s="40"/>
      <c r="K33" s="41"/>
      <c r="L33" s="37"/>
      <c r="M33" s="37"/>
      <c r="N33" s="37"/>
    </row>
    <row r="34" spans="1:15" x14ac:dyDescent="0.25">
      <c r="A34" s="37"/>
      <c r="B34" s="37"/>
      <c r="C34" s="25"/>
      <c r="D34" s="26"/>
      <c r="E34" s="27"/>
      <c r="F34" s="28"/>
      <c r="G34" s="28"/>
      <c r="H34" s="29"/>
      <c r="I34" s="41"/>
      <c r="J34" s="40"/>
      <c r="K34" s="41"/>
      <c r="L34" s="37"/>
      <c r="M34" s="37"/>
      <c r="N34" s="37"/>
    </row>
    <row r="35" spans="1:15" x14ac:dyDescent="0.25">
      <c r="A35" s="37"/>
      <c r="B35" s="37"/>
      <c r="C35" s="25"/>
      <c r="D35" s="26"/>
      <c r="E35" s="27"/>
      <c r="F35" s="28"/>
      <c r="G35" s="28"/>
      <c r="H35" s="29"/>
      <c r="I35" s="41"/>
      <c r="J35" s="40"/>
      <c r="K35" s="41"/>
      <c r="L35" s="37"/>
      <c r="M35" s="37"/>
      <c r="N35" s="37"/>
    </row>
    <row r="36" spans="1:15" x14ac:dyDescent="0.25">
      <c r="A36" s="37"/>
      <c r="B36" s="37"/>
      <c r="C36" s="25"/>
      <c r="D36" s="26"/>
      <c r="E36" s="27"/>
      <c r="F36" s="28"/>
      <c r="G36" s="28"/>
      <c r="H36" s="29"/>
      <c r="I36" s="41"/>
      <c r="J36" s="40"/>
      <c r="K36" s="41"/>
      <c r="L36" s="37"/>
      <c r="M36" s="37"/>
      <c r="N36" s="37"/>
    </row>
    <row r="37" spans="1:15" x14ac:dyDescent="0.25">
      <c r="A37" s="37"/>
      <c r="B37" s="37"/>
      <c r="C37" s="25"/>
      <c r="D37" s="26"/>
      <c r="E37" s="27"/>
      <c r="F37" s="28"/>
      <c r="G37" s="28"/>
      <c r="H37" s="29"/>
      <c r="I37" s="41"/>
      <c r="J37" s="40"/>
      <c r="K37" s="41"/>
      <c r="L37" s="37"/>
      <c r="M37" s="37"/>
      <c r="N37" s="37"/>
    </row>
    <row r="38" spans="1:15" x14ac:dyDescent="0.25">
      <c r="A38" s="37"/>
      <c r="B38" s="37"/>
      <c r="C38" s="25"/>
      <c r="D38" s="26"/>
      <c r="E38" s="27"/>
      <c r="F38" s="28"/>
      <c r="G38" s="28"/>
      <c r="H38" s="29"/>
      <c r="I38" s="41"/>
      <c r="J38" s="40"/>
      <c r="K38" s="41"/>
      <c r="L38" s="37"/>
      <c r="M38" s="37"/>
      <c r="N38" s="37"/>
    </row>
    <row r="39" spans="1:15" x14ac:dyDescent="0.25">
      <c r="A39" s="37"/>
      <c r="B39" s="37"/>
      <c r="C39" s="25"/>
      <c r="D39" s="26"/>
      <c r="E39" s="27"/>
      <c r="F39" s="28"/>
      <c r="G39" s="28"/>
      <c r="H39" s="29"/>
      <c r="I39" s="41"/>
      <c r="J39" s="40"/>
      <c r="K39" s="41"/>
      <c r="L39" s="37"/>
      <c r="M39" s="37"/>
      <c r="N39" s="37"/>
    </row>
    <row r="40" spans="1:15" x14ac:dyDescent="0.25">
      <c r="A40" s="37"/>
      <c r="B40" s="37"/>
      <c r="C40" s="25"/>
      <c r="D40" s="26"/>
      <c r="E40" s="27"/>
      <c r="F40" s="28"/>
      <c r="G40" s="28"/>
      <c r="H40" s="29"/>
      <c r="I40" s="41"/>
      <c r="J40" s="40"/>
      <c r="K40" s="41"/>
      <c r="L40" s="37"/>
      <c r="M40" s="37"/>
      <c r="N40" s="37"/>
    </row>
    <row r="41" spans="1:15" x14ac:dyDescent="0.25">
      <c r="A41" s="37"/>
      <c r="B41" s="37"/>
      <c r="C41" s="25"/>
      <c r="D41" s="26"/>
      <c r="E41" s="27"/>
      <c r="F41" s="28"/>
      <c r="G41" s="28"/>
      <c r="H41" s="29"/>
      <c r="I41" s="41"/>
      <c r="J41" s="40"/>
      <c r="K41" s="41"/>
      <c r="L41" s="37"/>
      <c r="M41" s="37"/>
      <c r="N41" s="37"/>
    </row>
    <row r="42" spans="1:15" x14ac:dyDescent="0.25">
      <c r="A42" s="37"/>
      <c r="B42" s="37"/>
      <c r="C42" s="30"/>
      <c r="D42" s="31"/>
      <c r="E42" s="32"/>
      <c r="F42" s="33"/>
      <c r="G42" s="33"/>
      <c r="H42" s="34"/>
      <c r="I42" s="41"/>
      <c r="J42" s="40"/>
      <c r="K42" s="41"/>
      <c r="L42" s="37"/>
      <c r="M42" s="37"/>
      <c r="N42" s="37"/>
    </row>
    <row r="43" spans="1:15" x14ac:dyDescent="0.25">
      <c r="A43" s="37"/>
      <c r="B43" s="37"/>
      <c r="C43" s="30"/>
      <c r="D43" s="31"/>
      <c r="E43" s="32"/>
      <c r="F43" s="33"/>
      <c r="G43" s="33"/>
      <c r="H43" s="34"/>
      <c r="I43" s="41"/>
      <c r="J43" s="40"/>
      <c r="K43" s="41"/>
      <c r="L43" s="37"/>
      <c r="M43" s="37"/>
      <c r="N43" s="37"/>
    </row>
    <row r="44" spans="1:15" x14ac:dyDescent="0.25">
      <c r="A44" s="37"/>
      <c r="B44" s="37"/>
      <c r="C44" s="30"/>
      <c r="D44" s="31"/>
      <c r="E44" s="32"/>
      <c r="F44" s="33"/>
      <c r="G44" s="33"/>
      <c r="H44" s="34"/>
      <c r="I44" s="41"/>
      <c r="J44" s="40"/>
      <c r="K44" s="41"/>
      <c r="L44" s="37"/>
      <c r="M44" s="37"/>
      <c r="N44" s="37"/>
    </row>
    <row r="45" spans="1:15" x14ac:dyDescent="0.25">
      <c r="A45" s="39"/>
      <c r="B45" s="42"/>
      <c r="C45" s="30" t="s">
        <v>7</v>
      </c>
      <c r="D45" s="31" t="s">
        <v>8</v>
      </c>
      <c r="E45" s="32"/>
      <c r="F45" s="33" t="s">
        <v>9</v>
      </c>
      <c r="G45" s="33" t="s">
        <v>10</v>
      </c>
      <c r="H45" s="34"/>
      <c r="I45" s="41"/>
      <c r="J45" s="40"/>
      <c r="K45" s="41"/>
      <c r="L45" s="42" t="s">
        <v>13</v>
      </c>
      <c r="M45" s="43"/>
      <c r="N45" s="43"/>
      <c r="O45" s="44"/>
    </row>
  </sheetData>
  <conditionalFormatting sqref="L4:L5 B4:B5 N4:N5">
    <cfRule type="cellIs" dxfId="6" priority="1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115" zoomScaleNormal="115" workbookViewId="0">
      <pane xSplit="6" ySplit="7" topLeftCell="G8" activePane="bottomRight" state="frozen"/>
      <selection pane="topRight" activeCell="O1" sqref="O1"/>
      <selection pane="bottomLeft" activeCell="A8" sqref="A8"/>
      <selection pane="bottomRight" activeCell="H22" sqref="H22"/>
    </sheetView>
  </sheetViews>
  <sheetFormatPr defaultRowHeight="9" x14ac:dyDescent="0.15"/>
  <cols>
    <col min="1" max="1" width="7" style="47" customWidth="1"/>
    <col min="2" max="2" width="7.140625" style="7" customWidth="1"/>
    <col min="3" max="3" width="18.5703125" style="49" customWidth="1"/>
    <col min="4" max="4" width="8.140625" style="50" customWidth="1"/>
    <col min="5" max="5" width="14.42578125" style="57" customWidth="1"/>
    <col min="6" max="6" width="7.28515625" style="50" customWidth="1"/>
    <col min="7" max="7" width="5.42578125" style="4" customWidth="1"/>
    <col min="8" max="8" width="17.7109375" style="4" customWidth="1"/>
    <col min="9" max="9" width="5" style="4" customWidth="1"/>
    <col min="10" max="10" width="17.42578125" style="4" customWidth="1"/>
    <col min="11" max="16384" width="9.140625" style="5"/>
  </cols>
  <sheetData>
    <row r="1" spans="1:10" ht="9" customHeight="1" thickBot="1" x14ac:dyDescent="0.2">
      <c r="A1" s="79" t="s">
        <v>24</v>
      </c>
      <c r="B1" s="80"/>
      <c r="C1" s="81"/>
      <c r="D1" s="82"/>
      <c r="E1" s="83"/>
      <c r="F1" s="82"/>
      <c r="G1" s="77">
        <v>4</v>
      </c>
      <c r="H1" s="78"/>
      <c r="I1" s="77">
        <v>5</v>
      </c>
      <c r="J1" s="77"/>
    </row>
    <row r="2" spans="1:10" ht="10.5" customHeight="1" x14ac:dyDescent="0.15">
      <c r="A2" s="79" t="s">
        <v>24</v>
      </c>
      <c r="B2" s="80"/>
      <c r="C2" s="81"/>
      <c r="D2" s="82"/>
      <c r="E2" s="81"/>
      <c r="F2" s="82"/>
      <c r="G2" s="64" t="s">
        <v>16</v>
      </c>
      <c r="H2" s="66" t="s">
        <v>25</v>
      </c>
      <c r="I2" s="58" t="s">
        <v>16</v>
      </c>
      <c r="J2" s="72" t="s">
        <v>26</v>
      </c>
    </row>
    <row r="3" spans="1:10" ht="10.5" customHeight="1" x14ac:dyDescent="0.15">
      <c r="A3" s="79" t="s">
        <v>24</v>
      </c>
      <c r="B3" s="80"/>
      <c r="C3" s="81"/>
      <c r="D3" s="82"/>
      <c r="E3" s="81"/>
      <c r="F3" s="82"/>
      <c r="G3" s="64" t="s">
        <v>17</v>
      </c>
      <c r="H3" s="67">
        <v>42394</v>
      </c>
      <c r="I3" s="58" t="s">
        <v>17</v>
      </c>
      <c r="J3" s="72">
        <v>42394</v>
      </c>
    </row>
    <row r="4" spans="1:10" s="46" customFormat="1" ht="10.5" customHeight="1" x14ac:dyDescent="0.15">
      <c r="A4" s="79" t="s">
        <v>24</v>
      </c>
      <c r="B4" s="84"/>
      <c r="C4" s="85"/>
      <c r="D4" s="86"/>
      <c r="E4" s="85"/>
      <c r="F4" s="86"/>
      <c r="G4" s="64" t="s">
        <v>18</v>
      </c>
      <c r="H4" s="67" t="s">
        <v>27</v>
      </c>
      <c r="I4" s="58" t="s">
        <v>18</v>
      </c>
      <c r="J4" s="72" t="s">
        <v>28</v>
      </c>
    </row>
    <row r="5" spans="1:10" s="46" customFormat="1" ht="10.5" customHeight="1" thickBot="1" x14ac:dyDescent="0.2">
      <c r="A5" s="79" t="s">
        <v>24</v>
      </c>
      <c r="B5" s="84"/>
      <c r="C5" s="85"/>
      <c r="D5" s="85"/>
      <c r="E5" s="85"/>
      <c r="F5" s="85"/>
      <c r="G5" s="64" t="s">
        <v>17</v>
      </c>
      <c r="H5" s="68">
        <v>42374</v>
      </c>
      <c r="I5" s="58" t="s">
        <v>17</v>
      </c>
      <c r="J5" s="72">
        <v>42373</v>
      </c>
    </row>
    <row r="6" spans="1:10" s="52" customFormat="1" ht="24.75" customHeight="1" x14ac:dyDescent="0.25">
      <c r="A6" s="76" t="s">
        <v>0</v>
      </c>
      <c r="B6" s="75" t="s">
        <v>23</v>
      </c>
      <c r="C6" s="73" t="s">
        <v>20</v>
      </c>
      <c r="D6" s="74"/>
      <c r="E6" s="73" t="s">
        <v>22</v>
      </c>
      <c r="F6" s="74"/>
      <c r="G6" s="51" t="s">
        <v>1</v>
      </c>
      <c r="H6" s="65" t="s">
        <v>24</v>
      </c>
      <c r="I6" s="51" t="s">
        <v>1</v>
      </c>
      <c r="J6" s="51" t="s">
        <v>24</v>
      </c>
    </row>
    <row r="7" spans="1:10" s="52" customFormat="1" ht="9" customHeight="1" x14ac:dyDescent="0.25">
      <c r="A7" s="76"/>
      <c r="B7" s="76"/>
      <c r="C7" s="53" t="s">
        <v>4</v>
      </c>
      <c r="D7" s="54" t="s">
        <v>21</v>
      </c>
      <c r="E7" s="53" t="s">
        <v>4</v>
      </c>
      <c r="F7" s="59" t="s">
        <v>17</v>
      </c>
      <c r="G7" s="55"/>
      <c r="H7" s="55"/>
      <c r="I7" s="55"/>
      <c r="J7" s="55"/>
    </row>
    <row r="8" spans="1:10" ht="9" customHeight="1" thickBot="1" x14ac:dyDescent="0.2">
      <c r="A8" s="48">
        <v>4030</v>
      </c>
      <c r="B8" s="8">
        <f>SUMIF($G$6:$J$6,G6,G8:J8)</f>
        <v>3</v>
      </c>
      <c r="C8" s="69" t="str">
        <f>INDEX($G$4:$J$4,,MATCH($A8,INDEX($G$8:$J$9,MATCH($A8,$A$8:$A$9,0),0),0))</f>
        <v>Passport-2015011-ROV -005</v>
      </c>
      <c r="D8" s="70">
        <f>INDEX($G$5:$J$5,,MATCH($A8,INDEX($G$8:$J$9,MATCH($A8,$A$8:$A$9,0),0),0))</f>
        <v>42373</v>
      </c>
      <c r="E8" s="69" t="str">
        <f>INDEX($G$2:$J$2,,MATCH($A8,INDEX($G$8:$J$9,MATCH($A8,$A$8:$A$9,0),0),0))</f>
        <v>201512-PLST-AIC-005</v>
      </c>
      <c r="F8" s="71">
        <f>INDEX($G$3:$J$3,,MATCH($A8,INDEX($G$8:$J$9,MATCH($A8,$A$8:$A$9,0),0),0))</f>
        <v>42394</v>
      </c>
      <c r="G8" s="6"/>
      <c r="H8" s="56">
        <f>IF(G8=0,0,#REF!)</f>
        <v>0</v>
      </c>
      <c r="I8" s="6">
        <v>3</v>
      </c>
      <c r="J8" s="56">
        <f>IF(I8=0,0,$A8)</f>
        <v>4030</v>
      </c>
    </row>
    <row r="9" spans="1:10" ht="9.75" thickBot="1" x14ac:dyDescent="0.2">
      <c r="A9" s="9">
        <v>4030</v>
      </c>
      <c r="B9" s="8">
        <f>SUMIF($G$6:$J$6,$G$6,G9:J9)</f>
        <v>1</v>
      </c>
      <c r="C9" s="60" t="str">
        <f>INDEX($G$4:$J$4,,MATCH($A9,INDEX($G$8:$J$9,MATCH($A9,$A$8:$A$9,0),0),0))</f>
        <v>Passport-2015011-ROV -005</v>
      </c>
      <c r="D9" s="61">
        <f>INDEX($G$5:$J$5,,MATCH($A9,INDEX($G$8:$J$9,MATCH($A9,$A$8:$A$9,0),0),0))</f>
        <v>42373</v>
      </c>
      <c r="E9" s="62" t="str">
        <f>INDEX($G$2:$J$2,,MATCH($A9,INDEX($G$8:$J$9,MATCH($A9,$A$8:$A$9,0),0),0))</f>
        <v>201512-PLST-AIC-005</v>
      </c>
      <c r="F9" s="63">
        <f>INDEX($G$3:$J$3,,MATCH($A9,INDEX($G$8:$J$9,MATCH($A9,$A$8:$A$9,0),0),0))</f>
        <v>42394</v>
      </c>
      <c r="G9" s="6">
        <v>1</v>
      </c>
      <c r="H9" s="56">
        <f>IF(G9=0,0,$A9)</f>
        <v>4030</v>
      </c>
      <c r="I9" s="6"/>
      <c r="J9" s="56">
        <f>IF(I9=0,0,#REF!)</f>
        <v>0</v>
      </c>
    </row>
  </sheetData>
  <autoFilter ref="A1:J10">
    <filterColumn colId="6" showButton="0"/>
    <filterColumn colId="7" showButton="0"/>
    <filterColumn colId="8" showButton="0"/>
    <filterColumn colId="9" showButton="0"/>
  </autoFilter>
  <mergeCells count="6">
    <mergeCell ref="I1:J1"/>
    <mergeCell ref="G1:H1"/>
    <mergeCell ref="C6:D6"/>
    <mergeCell ref="E6:F6"/>
    <mergeCell ref="B6:B7"/>
    <mergeCell ref="A6:A7"/>
  </mergeCells>
  <conditionalFormatting sqref="H8:H9 J8:J9">
    <cfRule type="cellIs" dxfId="5" priority="734" operator="equal">
      <formula>0</formula>
    </cfRule>
  </conditionalFormatting>
  <conditionalFormatting sqref="G4:J5">
    <cfRule type="cellIs" dxfId="4" priority="566" operator="equal">
      <formula>0</formula>
    </cfRule>
  </conditionalFormatting>
  <conditionalFormatting sqref="G8:J9">
    <cfRule type="cellIs" dxfId="3" priority="563" operator="greaterThan">
      <formula>0</formula>
    </cfRule>
  </conditionalFormatting>
  <conditionalFormatting sqref="G3 I3">
    <cfRule type="cellIs" dxfId="2" priority="26" operator="equal">
      <formula>0</formula>
    </cfRule>
  </conditionalFormatting>
  <conditionalFormatting sqref="H2 J2">
    <cfRule type="cellIs" dxfId="1" priority="25" operator="equal">
      <formula>0</formula>
    </cfRule>
  </conditionalFormatting>
  <conditionalFormatting sqref="H3 J3">
    <cfRule type="cellIs" dxfId="0" priority="2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Акты</vt:lpstr>
      <vt:lpstr>СС с актами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2016-06-08T15:20:55Z</dcterms:modified>
</cp:coreProperties>
</file>