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00" windowWidth="15195" windowHeight="7935" tabRatio="790" activeTab="0"/>
  </bookViews>
  <sheets>
    <sheet name="Таблица" sheetId="1" r:id="rId1"/>
    <sheet name="Номенклатура" sheetId="2" r:id="rId2"/>
    <sheet name="Прайс" sheetId="3" r:id="rId3"/>
    <sheet name="Скидки" sheetId="4" r:id="rId4"/>
  </sheets>
  <definedNames>
    <definedName name="_xlfn.IFERROR" hidden="1">#NAME?</definedName>
    <definedName name="_xlnm._FilterDatabase" localSheetId="3" hidden="1">'Скидки'!$A$3:$F$3</definedName>
    <definedName name="_xlnm._FilterDatabase" localSheetId="0" hidden="1">'Таблица'!$A$1:$F$1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ЗавСклад</author>
  </authors>
  <commentList>
    <comment ref="G2" authorId="0">
      <text>
        <r>
          <rPr>
            <b/>
            <sz val="8"/>
            <rFont val="Tahoma"/>
            <family val="0"/>
          </rPr>
          <t>Этот столбец должен выглядеть так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<sst xmlns="http://schemas.openxmlformats.org/spreadsheetml/2006/main" count="424" uniqueCount="253">
  <si>
    <t>Артикул</t>
  </si>
  <si>
    <t>LL 60/66</t>
  </si>
  <si>
    <t>LZ 60/77</t>
  </si>
  <si>
    <t>TT 70/82</t>
  </si>
  <si>
    <t>ДАТА</t>
  </si>
  <si>
    <t>КЛИЕНТ</t>
  </si>
  <si>
    <t>АРТИКУЛ</t>
  </si>
  <si>
    <t>КОЛИЧЕСТВО ЗАКУПАЕМОГО ИЗДЕЛИЯ, шт.</t>
  </si>
  <si>
    <t>EL 60/66</t>
  </si>
  <si>
    <t>EZ 60/77</t>
  </si>
  <si>
    <t>ET 60/82</t>
  </si>
  <si>
    <t>PS 608</t>
  </si>
  <si>
    <t>EG 12</t>
  </si>
  <si>
    <t>EG 16</t>
  </si>
  <si>
    <t>EG 34</t>
  </si>
  <si>
    <t>PW 614</t>
  </si>
  <si>
    <t>PW 601</t>
  </si>
  <si>
    <t>PC 602</t>
  </si>
  <si>
    <t>PC 613</t>
  </si>
  <si>
    <t>PP 603</t>
  </si>
  <si>
    <t>PPA 604</t>
  </si>
  <si>
    <t>PE 606</t>
  </si>
  <si>
    <t>PE 611</t>
  </si>
  <si>
    <t>PE 612</t>
  </si>
  <si>
    <t>PC 609</t>
  </si>
  <si>
    <t>CL 58/61</t>
  </si>
  <si>
    <t>CZ 58/75</t>
  </si>
  <si>
    <t>CT 58/76</t>
  </si>
  <si>
    <t>CD 58/114</t>
  </si>
  <si>
    <t>CS 58/62</t>
  </si>
  <si>
    <t>CG 14</t>
  </si>
  <si>
    <t>PW 58</t>
  </si>
  <si>
    <t>PC 58/70</t>
  </si>
  <si>
    <t>PE 607/58</t>
  </si>
  <si>
    <t>TL 70/64</t>
  </si>
  <si>
    <t>TZ 70/77</t>
  </si>
  <si>
    <t>TD 70/116</t>
  </si>
  <si>
    <t>TS 70/66</t>
  </si>
  <si>
    <t>TG 8</t>
  </si>
  <si>
    <t>TG 16</t>
  </si>
  <si>
    <t>TG 24</t>
  </si>
  <si>
    <t>PW 70</t>
  </si>
  <si>
    <t>PP 616/70</t>
  </si>
  <si>
    <t>PPA 617/70</t>
  </si>
  <si>
    <t>PE 608/70</t>
  </si>
  <si>
    <t>SL 75/73</t>
  </si>
  <si>
    <t>SZ 86/86</t>
  </si>
  <si>
    <t>ST 75/100</t>
  </si>
  <si>
    <t>SG 16</t>
  </si>
  <si>
    <t>SG 28</t>
  </si>
  <si>
    <t>SM 50/21</t>
  </si>
  <si>
    <t>PA 605</t>
  </si>
  <si>
    <t>TPV PG 02</t>
  </si>
  <si>
    <t>TPV PZ</t>
  </si>
  <si>
    <t>TPV PZ 2</t>
  </si>
  <si>
    <t>PZ</t>
  </si>
  <si>
    <t>PG 02</t>
  </si>
  <si>
    <t>PG 01</t>
  </si>
  <si>
    <t>ET 82 P</t>
  </si>
  <si>
    <t>PSC 608</t>
  </si>
  <si>
    <t>PTC 607</t>
  </si>
  <si>
    <t>PT 607</t>
  </si>
  <si>
    <t>TT 82 P</t>
  </si>
  <si>
    <t>ST 100 M</t>
  </si>
  <si>
    <t>ST 100 P</t>
  </si>
  <si>
    <t>АПЛ 2122</t>
  </si>
  <si>
    <t>Ед.</t>
  </si>
  <si>
    <t>ED 60/117</t>
  </si>
  <si>
    <t>EDZ 60/117</t>
  </si>
  <si>
    <t>Номер документа</t>
  </si>
  <si>
    <t>LT 60/82</t>
  </si>
  <si>
    <t>MP 612</t>
  </si>
  <si>
    <t>MP 609-S</t>
  </si>
  <si>
    <t>Империя Интерьера</t>
  </si>
  <si>
    <t>Наименование продукции</t>
  </si>
  <si>
    <t>Длина, м</t>
  </si>
  <si>
    <t>Количество в упаковке, шт.</t>
  </si>
  <si>
    <t>Масса, кг/ед.</t>
  </si>
  <si>
    <t>Базовая цена, руб/ед.</t>
  </si>
  <si>
    <t>1979 Уголок с подкладками д/СП 32 S-Line, компл.</t>
  </si>
  <si>
    <t>компл.</t>
  </si>
  <si>
    <t>1980 Фальцевый вкладыш для L/Е-Line</t>
  </si>
  <si>
    <t>шт.</t>
  </si>
  <si>
    <t>1981 Фальцевый вкладыш для Т-Line</t>
  </si>
  <si>
    <t>1982 Фальцевый вкладыш для С-Line</t>
  </si>
  <si>
    <t>1983 Фальцевый вкладыш д/S-Line, шт.</t>
  </si>
  <si>
    <t>C 54</t>
  </si>
  <si>
    <t>С 54 Подставочный профиль С-line</t>
  </si>
  <si>
    <t>м.</t>
  </si>
  <si>
    <t>CD 58/114 Дверная створка C-Line</t>
  </si>
  <si>
    <t>CG 6 Штапик C-Line</t>
  </si>
  <si>
    <t>CG 6 Штапик C-Line серый уплотнитель</t>
  </si>
  <si>
    <t>CG 14 Штапик C-Line</t>
  </si>
  <si>
    <t>CG 14 сер</t>
  </si>
  <si>
    <t>CG 14 Штапик C-Line серый уплотнитель</t>
  </si>
  <si>
    <t>CL 58/61 Рама C-Line</t>
  </si>
  <si>
    <t>CS 58/62 Штульп C-Line</t>
  </si>
  <si>
    <t>CT 58/76 Импост C-Line</t>
  </si>
  <si>
    <t>CT 76 M</t>
  </si>
  <si>
    <t>CT 76 М Мех. соединитель металл. для СТ 58/76</t>
  </si>
  <si>
    <t>CT 76 P</t>
  </si>
  <si>
    <t>CT 76 Р Мех. соединитель пластик. для СТ 58/76</t>
  </si>
  <si>
    <t>CZ 58/75 Створка C-Line</t>
  </si>
  <si>
    <t>ED 60/117 Дверная створка E-Line Т-обр</t>
  </si>
  <si>
    <t>EDZ 60/117 Дверная створка E-Line Z-обр</t>
  </si>
  <si>
    <t>EG 12 Штапик E-Line</t>
  </si>
  <si>
    <t>EG 12 сер</t>
  </si>
  <si>
    <t>EG 12 Штапик E-Line серый уплотнитель</t>
  </si>
  <si>
    <t>EG 16 Штапик E-Line</t>
  </si>
  <si>
    <t>EG 16 сер</t>
  </si>
  <si>
    <t>EG 16 Штапик E-Line серый уплотнитель</t>
  </si>
  <si>
    <t>EG 34 Штапик E-Line</t>
  </si>
  <si>
    <t>EG 34 сер</t>
  </si>
  <si>
    <t>EG 34 Штапик E-Line серый уплотнитель</t>
  </si>
  <si>
    <t>EL 60/66 Рама E-Line</t>
  </si>
  <si>
    <t>ET 60/82 Импост E-Line</t>
  </si>
  <si>
    <t>ET 82 M</t>
  </si>
  <si>
    <t>ET 82 М Мех. соединитель металл. для ЕТ 60/82</t>
  </si>
  <si>
    <t>ET 82 Р Мех. соединитель пластик. для ЕТ 60/82</t>
  </si>
  <si>
    <t>EZ 60/77 Створка E-Line</t>
  </si>
  <si>
    <t>LL 60/66 Рама L-Line</t>
  </si>
  <si>
    <t>LT 60/82 Импост L-Line</t>
  </si>
  <si>
    <t>LZ 60/77 Створка L-Line</t>
  </si>
  <si>
    <t>MDOP R</t>
  </si>
  <si>
    <t>MDOP R Металлопрофиль PP 603</t>
  </si>
  <si>
    <t>ME 60 D</t>
  </si>
  <si>
    <t>ME 60 D Металлопрофиль ED 60/117</t>
  </si>
  <si>
    <t>ME 60 L/Z</t>
  </si>
  <si>
    <t>ME 60 L/Z Металлопрофиль EL 60/66, EZ 60/77</t>
  </si>
  <si>
    <t>ME 60 T</t>
  </si>
  <si>
    <t>ME 60 T Металлопрофиль ET 60/82</t>
  </si>
  <si>
    <t>MP 608</t>
  </si>
  <si>
    <t>MP 608 Металлопрофиль РS 608</t>
  </si>
  <si>
    <t>MP 609-S Металлопрофиль РС 609</t>
  </si>
  <si>
    <t>MP 612 Металлопрофиль РЕ 612</t>
  </si>
  <si>
    <t>MS 75 L/Z</t>
  </si>
  <si>
    <t>MS 75 L/Z Металлопрофиль SL 75/73, SZ 86/86</t>
  </si>
  <si>
    <t>MS 75 T</t>
  </si>
  <si>
    <t>MS 75 T Металлопрофиль ST 75/100</t>
  </si>
  <si>
    <t>MS 75 T-S</t>
  </si>
  <si>
    <t>MS 75 T-S Металлопрофиль ST 75/100</t>
  </si>
  <si>
    <t>PA 605 Адаптер S-Line</t>
  </si>
  <si>
    <t>PC 58/70 Межрамный соединитель C/T-Line</t>
  </si>
  <si>
    <t>PC 602 Межрамный соединитель L/E/S-Line</t>
  </si>
  <si>
    <t>PC 609 Крышка статического соединителя</t>
  </si>
  <si>
    <t>PC 613 Межрамный соединитель L/E-Line</t>
  </si>
  <si>
    <t>PE 144/58</t>
  </si>
  <si>
    <t>PE 144/58 Расширитель 30 мм C-Line</t>
  </si>
  <si>
    <t>PE 155/58</t>
  </si>
  <si>
    <t>PE 155/58 Соединитель 90 градусов C-Line</t>
  </si>
  <si>
    <t>PE 355/70</t>
  </si>
  <si>
    <t>PE 355/70 Соединитель 90 градусов T-Line</t>
  </si>
  <si>
    <t>PE 360/70</t>
  </si>
  <si>
    <t>PE 360/70 Расширитель 30 мм T-Line</t>
  </si>
  <si>
    <t>PE 362/70</t>
  </si>
  <si>
    <t>PE 362/70 Расширитель 60 мм T-Line</t>
  </si>
  <si>
    <t>PE 546/58</t>
  </si>
  <si>
    <t>PE 546/58 Расширитель 60 мм C-Line</t>
  </si>
  <si>
    <t>PE 606 Расширитель 40 мм L/E/S-Line</t>
  </si>
  <si>
    <t>PE 607/58 Расширитель 40 мм C-line</t>
  </si>
  <si>
    <t>PE 608/70 Расширитель 40 мм T-Line</t>
  </si>
  <si>
    <t>PE 611 Расширитель 60 мм L/E/S-Line</t>
  </si>
  <si>
    <t>PE 612 Соединитель 90 градусов L/E/S-Line</t>
  </si>
  <si>
    <t>PG 01 Уплотнение стеклопакета черное, 6.4 мм</t>
  </si>
  <si>
    <t>PG 02 Уплотнение стеклопакета  черное, 4.6 мм</t>
  </si>
  <si>
    <t>PP 603 Труба L/E/S-Line</t>
  </si>
  <si>
    <t>PP 614/58 (6,5м)</t>
  </si>
  <si>
    <t>PP 614/58 Труба C-Line (6,5м)</t>
  </si>
  <si>
    <t>PP 614/58 (6,0м)</t>
  </si>
  <si>
    <t>PP 614/58 Труба C-Line (6,0м)</t>
  </si>
  <si>
    <t>PP 616/70 Труба T-Line</t>
  </si>
  <si>
    <t>PPA 604 Адаптер к трубе L/E-Line</t>
  </si>
  <si>
    <t>PPA 615/58 (6,5м)</t>
  </si>
  <si>
    <t>PPA 615/58 Адаптер к трубе C-Line (6,5м)</t>
  </si>
  <si>
    <t>PPA 615/58 (6,0м)</t>
  </si>
  <si>
    <t>PPA 615/58 Адаптер к трубе C-Line (6,0м)</t>
  </si>
  <si>
    <t>PPA 617/70 Адаптер к трубе T-Line</t>
  </si>
  <si>
    <t>PS 608 Штульп E-Line</t>
  </si>
  <si>
    <t>PSC 58</t>
  </si>
  <si>
    <t>PSC 58 Заглушка штульпа С-Line (компл. 2 шт.)</t>
  </si>
  <si>
    <t>PSC 608 Заглушка штульпа L/E-Line (компл. 2 шт.)</t>
  </si>
  <si>
    <t>PSC 70</t>
  </si>
  <si>
    <t>PSC 70 Заглушка штульпа Т-Line (компл. 2 шт.)</t>
  </si>
  <si>
    <t>PT 607 Порог алюминиевый для E/C-Line (6 м.)</t>
  </si>
  <si>
    <t>PT 70</t>
  </si>
  <si>
    <t>PT 70 Порог алюминиевый для T-Line (6 м.)</t>
  </si>
  <si>
    <t>PTC 607 Соединитель порога E/C-Line (компл. 2 шт.)</t>
  </si>
  <si>
    <t>PTC 70</t>
  </si>
  <si>
    <t>PTC 70 Соединитель порога T-Line (компл. 2 шт.)</t>
  </si>
  <si>
    <t>PW 58 Подставочный профиль C-line</t>
  </si>
  <si>
    <t>PW 601 Подставочный профиль L/E/S-Line</t>
  </si>
  <si>
    <t>PW 614 Подставочный профиль L/E/S-line</t>
  </si>
  <si>
    <t>PW 70 Подставочный профиль T-Line</t>
  </si>
  <si>
    <t>PZ 2</t>
  </si>
  <si>
    <t>SG 16 Штапик S-Line</t>
  </si>
  <si>
    <t>SG 28 Штапик S-Line</t>
  </si>
  <si>
    <t>SL 75/73 Рама S-Line</t>
  </si>
  <si>
    <t>SM 50/21 Профиль среднего уплотнения S-Line</t>
  </si>
  <si>
    <t>ST 75/100 Импост S-Line</t>
  </si>
  <si>
    <t>SZ 86/86 Створка S-Line</t>
  </si>
  <si>
    <t>SТ 100 М Мех. соединитель металл. для SТ 75/100</t>
  </si>
  <si>
    <t>SТ 100 Р Мех. соединитель пластик. для SТ 75/100</t>
  </si>
  <si>
    <t>TD 70/116 Дверная створка T-Line</t>
  </si>
  <si>
    <t>TG 8 Штапик T-Line</t>
  </si>
  <si>
    <t>TG 8 сер</t>
  </si>
  <si>
    <t>TG 8 Штапик T-Line серый уплотнитель</t>
  </si>
  <si>
    <t>TG 16 Штапик T-Line</t>
  </si>
  <si>
    <t>TG 16 сер</t>
  </si>
  <si>
    <t>TG 16 Штапик T-Line серый уплотнитель</t>
  </si>
  <si>
    <t>TG 24 Штапик T-Line</t>
  </si>
  <si>
    <t>TG 24 сер</t>
  </si>
  <si>
    <t>TG 24 Штапик T-Line серый уплотнитель</t>
  </si>
  <si>
    <t>TL 70/64 Рама T-Line</t>
  </si>
  <si>
    <t>TPV PG 02 уплотнение стеклопакета  серое, 4.6 мм</t>
  </si>
  <si>
    <t>TPV PZ  уплотнение створки серое</t>
  </si>
  <si>
    <t>TPV PZ 2  уплотнение створки серое</t>
  </si>
  <si>
    <t>TS 70/66 Штульп T-Line</t>
  </si>
  <si>
    <t>TT 70/82 Импост T-Line</t>
  </si>
  <si>
    <t>TT 82 M</t>
  </si>
  <si>
    <t>TT 82 М Мех. соединитель металл. для TT 70/82</t>
  </si>
  <si>
    <t>TT 82 Р Мех. соединитель пластик. для TT 70/83</t>
  </si>
  <si>
    <t>TZ 70/77 Створка T-Line</t>
  </si>
  <si>
    <t>АПЛ 2122 Угловой соединитель двери (компл. 8 шт.)</t>
  </si>
  <si>
    <t>№ п/п</t>
  </si>
  <si>
    <t>PZ  уплотнение створки черное, 4,2 мм</t>
  </si>
  <si>
    <t>PZ 2   уплотнение створки черное, 4,7 мм</t>
  </si>
  <si>
    <t>S-line</t>
  </si>
  <si>
    <t>L-line</t>
  </si>
  <si>
    <t>T-line</t>
  </si>
  <si>
    <t>C-line</t>
  </si>
  <si>
    <t>Скидки контрагентов</t>
  </si>
  <si>
    <t>Контрагент</t>
  </si>
  <si>
    <t>Профильная система</t>
  </si>
  <si>
    <t>E-line</t>
  </si>
  <si>
    <t>026</t>
  </si>
  <si>
    <t>CG 6</t>
  </si>
  <si>
    <t>CG 6 сер</t>
  </si>
  <si>
    <t>Прейскурант цен</t>
  </si>
  <si>
    <t>Система</t>
  </si>
  <si>
    <t>Скидка, %</t>
  </si>
  <si>
    <t>Альтер ПСК</t>
  </si>
  <si>
    <t>Ахмедуллин</t>
  </si>
  <si>
    <t>Интер Окна(1862)</t>
  </si>
  <si>
    <t>ИП Тимощенко</t>
  </si>
  <si>
    <t>ИП Харитонова</t>
  </si>
  <si>
    <t>КРАСАЛ  ТД</t>
  </si>
  <si>
    <t>КрасЗападСибСтрой</t>
  </si>
  <si>
    <t>КрасСтройКомплекс</t>
  </si>
  <si>
    <t>КСК</t>
  </si>
  <si>
    <t>Пластикофф</t>
  </si>
  <si>
    <t>Урал СПК г. Красноярск</t>
  </si>
  <si>
    <t>Фенестра ТД</t>
  </si>
  <si>
    <t>Хоум Пласт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</si>
</sst>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mmm/yyyy"/>
    <numFmt numFmtId="175" formatCode="[$-F400]h:mm:ss\ AM/PM"/>
    <numFmt numFmtId="176" formatCode="0.0000000000000000"/>
    <numFmt numFmtId="177" formatCode="dd/mm/yy\ h:mm;@"/>
    <numFmt numFmtId="178" formatCode="0000000"/>
    <numFmt numFmtId="179" formatCode="000"/>
    <numFmt numFmtId="180" formatCode="0.000"/>
    <numFmt numFmtId="181" formatCode="0&quot;%&quot;"/>
    <numFmt numFmtId="182" formatCode="0000"/>
    <numFmt numFmtId="183" formatCode="[$-F800]dddd\,\ mmmm\ dd\,\ yyyy"/>
    <numFmt numFmtId="184" formatCode="000000"/>
    <numFmt numFmtId="185" formatCode="#,##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36"/>
      <color indexed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8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7" fillId="0" borderId="12" xfId="54" applyNumberFormat="1" applyFont="1" applyBorder="1" applyAlignment="1">
      <alignment horizontal="center" vertical="center" wrapText="1"/>
      <protection/>
    </xf>
    <xf numFmtId="0" fontId="7" fillId="0" borderId="13" xfId="54" applyNumberFormat="1" applyFont="1" applyBorder="1" applyAlignment="1">
      <alignment horizontal="center" vertical="center" wrapText="1"/>
      <protection/>
    </xf>
    <xf numFmtId="0" fontId="7" fillId="0" borderId="10" xfId="54" applyNumberFormat="1" applyFont="1" applyBorder="1" applyAlignment="1">
      <alignment horizontal="center" vertical="center" wrapText="1"/>
      <protection/>
    </xf>
    <xf numFmtId="0" fontId="8" fillId="0" borderId="14" xfId="54" applyNumberFormat="1" applyFont="1" applyBorder="1" applyAlignment="1">
      <alignment horizontal="center" vertical="center" wrapText="1"/>
      <protection/>
    </xf>
    <xf numFmtId="0" fontId="5" fillId="0" borderId="15" xfId="54" applyNumberFormat="1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vertical="center" wrapText="1"/>
    </xf>
    <xf numFmtId="0" fontId="5" fillId="0" borderId="10" xfId="54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vertical="top" wrapText="1"/>
    </xf>
    <xf numFmtId="1" fontId="5" fillId="0" borderId="14" xfId="54" applyNumberFormat="1" applyFont="1" applyBorder="1" applyAlignment="1">
      <alignment horizontal="center" vertical="center"/>
      <protection/>
    </xf>
    <xf numFmtId="1" fontId="5" fillId="0" borderId="15" xfId="54" applyNumberFormat="1" applyFont="1" applyBorder="1" applyAlignment="1">
      <alignment horizontal="center" vertical="center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4" applyBorder="1" applyAlignment="1">
      <alignment horizontal="center"/>
      <protection/>
    </xf>
    <xf numFmtId="185" fontId="5" fillId="0" borderId="10" xfId="54" applyNumberFormat="1" applyBorder="1" applyAlignment="1">
      <alignment horizontal="center"/>
      <protection/>
    </xf>
    <xf numFmtId="0" fontId="5" fillId="0" borderId="10" xfId="54" applyNumberFormat="1" applyBorder="1" applyAlignment="1">
      <alignment horizontal="center" vertical="center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1" fontId="5" fillId="0" borderId="10" xfId="54" applyNumberFormat="1" applyFont="1" applyBorder="1" applyAlignment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6" xfId="54" applyNumberFormat="1" applyFont="1" applyBorder="1" applyAlignment="1">
      <alignment horizontal="center" vertical="center" wrapText="1"/>
      <protection/>
    </xf>
    <xf numFmtId="2" fontId="5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6" fillId="0" borderId="17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Прай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17.875" style="0" customWidth="1"/>
    <col min="2" max="3" width="16.125" style="4" customWidth="1"/>
    <col min="4" max="4" width="11.625" style="4" customWidth="1"/>
    <col min="5" max="5" width="16.75390625" style="4" customWidth="1"/>
    <col min="6" max="6" width="13.75390625" style="4" customWidth="1"/>
    <col min="7" max="7" width="12.625" style="4" customWidth="1"/>
  </cols>
  <sheetData>
    <row r="1" spans="1:9" ht="42" customHeight="1">
      <c r="A1" s="3" t="s">
        <v>4</v>
      </c>
      <c r="B1" s="2" t="s">
        <v>5</v>
      </c>
      <c r="C1" s="2" t="s">
        <v>69</v>
      </c>
      <c r="D1" s="2" t="s">
        <v>6</v>
      </c>
      <c r="E1" s="2" t="s">
        <v>7</v>
      </c>
      <c r="F1" s="25" t="s">
        <v>238</v>
      </c>
      <c r="G1" s="25" t="s">
        <v>239</v>
      </c>
      <c r="H1" s="37"/>
      <c r="I1" s="37"/>
    </row>
    <row r="2" spans="1:9" ht="25.5">
      <c r="A2" s="6">
        <f ca="1">IF(D2&lt;&gt;"",IF(E2,A2,NOW()),NOW())</f>
        <v>42537.40637546296</v>
      </c>
      <c r="B2" s="2" t="s">
        <v>73</v>
      </c>
      <c r="C2" s="32" t="s">
        <v>234</v>
      </c>
      <c r="D2" s="2">
        <v>1982</v>
      </c>
      <c r="E2" s="2">
        <v>1000</v>
      </c>
      <c r="F2" s="25" t="str">
        <f>INDEX(Номенклатура!$D$1:$D$199,MATCH(Таблица!D2,Номенклатура!$B$1:$B$200,))</f>
        <v>C-line</v>
      </c>
      <c r="G2" s="45">
        <v>9</v>
      </c>
      <c r="H2" s="39"/>
      <c r="I2" s="37"/>
    </row>
    <row r="3" spans="4:9" ht="12.75" customHeight="1">
      <c r="D3" s="8">
        <v>1981</v>
      </c>
      <c r="E3" s="8">
        <v>1000</v>
      </c>
      <c r="F3" s="25" t="str">
        <f>INDEX(Номенклатура!$D$1:$D$199,MATCH(Таблица!D3,Номенклатура!$B$1:$B$200,))</f>
        <v>T-line</v>
      </c>
      <c r="G3" s="45">
        <v>8</v>
      </c>
      <c r="H3" s="37"/>
      <c r="I3" s="37"/>
    </row>
    <row r="4" spans="4:9" ht="12.75">
      <c r="D4" s="8" t="s">
        <v>25</v>
      </c>
      <c r="E4" s="8">
        <v>48</v>
      </c>
      <c r="F4" s="25" t="str">
        <f>INDEX(Номенклатура!$D$1:$D$199,MATCH(Таблица!D4,Номенклатура!$B$1:$B$200,))</f>
        <v>C-line</v>
      </c>
      <c r="G4" s="45">
        <v>9</v>
      </c>
      <c r="H4" s="37"/>
      <c r="I4" s="37"/>
    </row>
    <row r="5" spans="4:9" ht="12.75">
      <c r="D5" s="8" t="s">
        <v>26</v>
      </c>
      <c r="E5" s="8">
        <v>24</v>
      </c>
      <c r="F5" s="25" t="str">
        <f>INDEX(Номенклатура!$D$1:$D$199,MATCH(Таблица!D5,Номенклатура!$B$1:$B$200,))</f>
        <v>C-line</v>
      </c>
      <c r="G5" s="45">
        <v>9</v>
      </c>
      <c r="H5" s="37"/>
      <c r="I5" s="37"/>
    </row>
    <row r="6" spans="4:9" ht="12.75">
      <c r="D6" s="8" t="s">
        <v>98</v>
      </c>
      <c r="E6" s="8">
        <v>200</v>
      </c>
      <c r="F6" s="25">
        <f>INDEX(Номенклатура!$D$1:$D$199,MATCH(Таблица!D6,Номенклатура!$B$1:$B$200,))</f>
        <v>0</v>
      </c>
      <c r="G6" s="45"/>
      <c r="H6" s="37"/>
      <c r="I6" s="37"/>
    </row>
    <row r="7" spans="4:9" ht="12.75">
      <c r="D7" s="8" t="s">
        <v>1</v>
      </c>
      <c r="E7" s="8">
        <v>24</v>
      </c>
      <c r="F7" s="25" t="str">
        <f>INDEX(Номенклатура!$D$1:$D$199,MATCH(Таблица!D7,Номенклатура!$B$1:$B$200,))</f>
        <v>L-line</v>
      </c>
      <c r="G7" s="45">
        <v>7</v>
      </c>
      <c r="H7" s="37"/>
      <c r="I7" s="37"/>
    </row>
    <row r="8" spans="4:9" ht="12.75">
      <c r="D8" s="8" t="s">
        <v>2</v>
      </c>
      <c r="E8" s="8">
        <v>16</v>
      </c>
      <c r="F8" s="25" t="str">
        <f>INDEX(Номенклатура!$D$1:$D$199,MATCH(Таблица!D8,Номенклатура!$B$1:$B$200,))</f>
        <v>L-line</v>
      </c>
      <c r="G8" s="45">
        <v>7</v>
      </c>
      <c r="H8" s="37"/>
      <c r="I8" s="37"/>
    </row>
    <row r="9" spans="4:9" ht="12.75">
      <c r="D9" s="8" t="s">
        <v>70</v>
      </c>
      <c r="E9" s="8">
        <v>4</v>
      </c>
      <c r="F9" s="25" t="str">
        <f>INDEX(Номенклатура!$D$1:$D$199,MATCH(Таблица!D9,Номенклатура!$B$1:$B$200,))</f>
        <v>L-line</v>
      </c>
      <c r="G9" s="45">
        <v>7</v>
      </c>
      <c r="H9" s="37"/>
      <c r="I9" s="37"/>
    </row>
    <row r="10" spans="4:9" ht="12.75">
      <c r="D10" s="8" t="s">
        <v>45</v>
      </c>
      <c r="E10" s="8">
        <v>4</v>
      </c>
      <c r="F10" s="25" t="str">
        <f>INDEX(Номенклатура!$D$1:$D$199,MATCH(Таблица!D10,Номенклатура!$B$1:$B$200,))</f>
        <v>S-line</v>
      </c>
      <c r="G10" s="46">
        <v>5</v>
      </c>
      <c r="H10" s="37"/>
      <c r="I10" s="37"/>
    </row>
    <row r="11" spans="4:9" ht="12.75">
      <c r="D11" s="8" t="s">
        <v>46</v>
      </c>
      <c r="E11" s="8">
        <v>4</v>
      </c>
      <c r="F11" s="25" t="str">
        <f>INDEX(Номенклатура!$D$1:$D$199,MATCH(Таблица!D11,Номенклатура!$B$1:$B$200,))</f>
        <v>S-line</v>
      </c>
      <c r="G11" s="46">
        <v>5</v>
      </c>
      <c r="H11" s="37"/>
      <c r="I11" s="37"/>
    </row>
    <row r="12" spans="4:9" ht="12.75">
      <c r="D12" s="8" t="s">
        <v>47</v>
      </c>
      <c r="E12" s="8">
        <v>2</v>
      </c>
      <c r="F12" s="25" t="str">
        <f>INDEX(Номенклатура!$D$1:$D$199,MATCH(Таблица!D12,Номенклатура!$B$1:$B$200,))</f>
        <v>S-line</v>
      </c>
      <c r="G12" s="46">
        <v>5</v>
      </c>
      <c r="H12" s="37"/>
      <c r="I12" s="37"/>
    </row>
    <row r="13" spans="4:9" ht="12.75">
      <c r="D13" s="8" t="s">
        <v>63</v>
      </c>
      <c r="E13" s="8">
        <v>40</v>
      </c>
      <c r="F13" s="25">
        <f>INDEX(Номенклатура!$D$1:$D$199,MATCH(Таблица!D13,Номенклатура!$B$1:$B$200,))</f>
        <v>0</v>
      </c>
      <c r="G13" s="46"/>
      <c r="H13" s="37"/>
      <c r="I13" s="37"/>
    </row>
    <row r="14" spans="4:9" ht="12.75">
      <c r="D14" s="8" t="s">
        <v>34</v>
      </c>
      <c r="E14" s="8">
        <v>56</v>
      </c>
      <c r="F14" s="25" t="str">
        <f>INDEX(Номенклатура!$D$1:$D$199,MATCH(Таблица!D14,Номенклатура!$B$1:$B$200,))</f>
        <v>T-line</v>
      </c>
      <c r="G14" s="46">
        <v>8</v>
      </c>
      <c r="H14" s="37"/>
      <c r="I14" s="37"/>
    </row>
    <row r="15" spans="4:9" ht="12.75">
      <c r="D15" s="8" t="s">
        <v>35</v>
      </c>
      <c r="E15" s="8">
        <v>56</v>
      </c>
      <c r="F15" s="25" t="str">
        <f>INDEX(Номенклатура!$D$1:$D$199,MATCH(Таблица!D15,Номенклатура!$B$1:$B$200,))</f>
        <v>T-line</v>
      </c>
      <c r="G15" s="46">
        <v>8</v>
      </c>
      <c r="H15" s="37"/>
      <c r="I15" s="37"/>
    </row>
    <row r="16" spans="4:9" ht="12.75">
      <c r="D16" s="8" t="s">
        <v>3</v>
      </c>
      <c r="E16" s="8">
        <v>20</v>
      </c>
      <c r="F16" s="25" t="str">
        <f>INDEX(Номенклатура!$D$1:$D$199,MATCH(Таблица!D16,Номенклатура!$B$1:$B$200,))</f>
        <v>T-line</v>
      </c>
      <c r="G16" s="46">
        <v>8</v>
      </c>
      <c r="H16" s="37"/>
      <c r="I16" s="37"/>
    </row>
    <row r="17" spans="4:9" ht="12.75">
      <c r="D17" s="8" t="s">
        <v>218</v>
      </c>
      <c r="E17" s="8">
        <v>200</v>
      </c>
      <c r="F17" s="25">
        <f>INDEX(Номенклатура!$D$1:$D$199,MATCH(Таблица!D17,Номенклатура!$B$1:$B$200,))</f>
        <v>0</v>
      </c>
      <c r="G17" s="46"/>
      <c r="H17" s="37"/>
      <c r="I17" s="37"/>
    </row>
    <row r="18" spans="4:9" ht="12.75">
      <c r="D18" s="8" t="s">
        <v>56</v>
      </c>
      <c r="E18" s="8">
        <v>2</v>
      </c>
      <c r="F18" s="25">
        <f>INDEX(Номенклатура!$D$1:$D$199,MATCH(Таблица!D18,Номенклатура!$B$1:$B$200,))</f>
        <v>0</v>
      </c>
      <c r="G18" s="46"/>
      <c r="H18" s="37"/>
      <c r="I18" s="37"/>
    </row>
    <row r="19" spans="4:9" ht="12.75">
      <c r="D19" s="8" t="s">
        <v>55</v>
      </c>
      <c r="E19" s="8">
        <v>2</v>
      </c>
      <c r="F19" s="25">
        <f>INDEX(Номенклатура!$D$1:$D$199,MATCH(Таблица!D19,Номенклатура!$B$1:$B$200,))</f>
        <v>0</v>
      </c>
      <c r="G19" s="46"/>
      <c r="H19" s="37"/>
      <c r="I19" s="37"/>
    </row>
  </sheetData>
  <sheetProtection/>
  <autoFilter ref="A1:F1">
    <sortState ref="A2:F19">
      <sortCondition sortBy="value" ref="D2:D19"/>
    </sortState>
  </autoFilter>
  <conditionalFormatting sqref="A2">
    <cfRule type="expression" priority="1" dxfId="1" stopIfTrue="1">
      <formula>D2=""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375" style="1" customWidth="1"/>
    <col min="2" max="2" width="15.25390625" style="1" customWidth="1"/>
    <col min="3" max="3" width="42.125" style="1" customWidth="1"/>
    <col min="4" max="4" width="11.75390625" style="1" customWidth="1"/>
    <col min="5" max="5" width="8.25390625" style="1" customWidth="1"/>
    <col min="6" max="6" width="7.375" style="1" customWidth="1"/>
    <col min="7" max="7" width="13.375" style="1" customWidth="1"/>
    <col min="8" max="8" width="7.875" style="1" customWidth="1"/>
    <col min="9" max="16384" width="9.125" style="1" customWidth="1"/>
  </cols>
  <sheetData>
    <row r="1" spans="1:8" ht="27.75" customHeight="1">
      <c r="A1" s="9" t="s">
        <v>223</v>
      </c>
      <c r="B1" s="10" t="s">
        <v>0</v>
      </c>
      <c r="C1" s="11" t="s">
        <v>74</v>
      </c>
      <c r="D1" s="11" t="s">
        <v>232</v>
      </c>
      <c r="E1" s="11" t="s">
        <v>66</v>
      </c>
      <c r="F1" s="11" t="s">
        <v>75</v>
      </c>
      <c r="G1" s="11" t="s">
        <v>76</v>
      </c>
      <c r="H1" s="11" t="s">
        <v>77</v>
      </c>
    </row>
    <row r="2" spans="1:8" ht="15" customHeight="1">
      <c r="A2" s="12">
        <f>1</f>
        <v>1</v>
      </c>
      <c r="B2" s="13">
        <v>1979</v>
      </c>
      <c r="C2" s="14" t="s">
        <v>79</v>
      </c>
      <c r="D2" s="26" t="s">
        <v>226</v>
      </c>
      <c r="E2" s="15" t="s">
        <v>80</v>
      </c>
      <c r="F2" s="16"/>
      <c r="G2" s="16"/>
      <c r="H2" s="16"/>
    </row>
    <row r="3" spans="1:8" ht="15" customHeight="1">
      <c r="A3" s="17">
        <f>A2+1</f>
        <v>2</v>
      </c>
      <c r="B3" s="18">
        <v>1980</v>
      </c>
      <c r="C3" s="19" t="s">
        <v>81</v>
      </c>
      <c r="D3" s="27" t="s">
        <v>227</v>
      </c>
      <c r="E3" s="15" t="s">
        <v>82</v>
      </c>
      <c r="F3" s="20"/>
      <c r="G3" s="20">
        <v>1000</v>
      </c>
      <c r="H3" s="21">
        <v>0.006</v>
      </c>
    </row>
    <row r="4" spans="1:8" ht="15" customHeight="1">
      <c r="A4" s="17">
        <f aca="true" t="shared" si="0" ref="A4:A67">A3+1</f>
        <v>3</v>
      </c>
      <c r="B4" s="18">
        <v>1981</v>
      </c>
      <c r="C4" s="19" t="s">
        <v>83</v>
      </c>
      <c r="D4" s="27" t="s">
        <v>228</v>
      </c>
      <c r="E4" s="15" t="s">
        <v>82</v>
      </c>
      <c r="F4" s="20"/>
      <c r="G4" s="20">
        <v>1000</v>
      </c>
      <c r="H4" s="21">
        <v>0.007</v>
      </c>
    </row>
    <row r="5" spans="1:8" ht="15" customHeight="1">
      <c r="A5" s="17">
        <f t="shared" si="0"/>
        <v>4</v>
      </c>
      <c r="B5" s="18">
        <v>1982</v>
      </c>
      <c r="C5" s="19" t="s">
        <v>84</v>
      </c>
      <c r="D5" s="27" t="s">
        <v>229</v>
      </c>
      <c r="E5" s="15" t="s">
        <v>82</v>
      </c>
      <c r="F5" s="20"/>
      <c r="G5" s="20">
        <v>1000</v>
      </c>
      <c r="H5" s="21">
        <v>0.006</v>
      </c>
    </row>
    <row r="6" spans="1:8" ht="15" customHeight="1">
      <c r="A6" s="17">
        <f t="shared" si="0"/>
        <v>5</v>
      </c>
      <c r="B6" s="18">
        <v>1983</v>
      </c>
      <c r="C6" s="14" t="s">
        <v>85</v>
      </c>
      <c r="D6" s="26" t="s">
        <v>226</v>
      </c>
      <c r="E6" s="15" t="s">
        <v>82</v>
      </c>
      <c r="F6" s="20"/>
      <c r="G6" s="20">
        <v>1000</v>
      </c>
      <c r="H6" s="16"/>
    </row>
    <row r="7" spans="1:8" ht="15" customHeight="1">
      <c r="A7" s="17">
        <f t="shared" si="0"/>
        <v>6</v>
      </c>
      <c r="B7" s="18" t="s">
        <v>86</v>
      </c>
      <c r="C7" s="19" t="s">
        <v>87</v>
      </c>
      <c r="D7" s="27" t="s">
        <v>229</v>
      </c>
      <c r="E7" s="15" t="s">
        <v>88</v>
      </c>
      <c r="F7" s="20">
        <v>6.5</v>
      </c>
      <c r="G7" s="20">
        <v>1</v>
      </c>
      <c r="H7" s="21">
        <v>0.4</v>
      </c>
    </row>
    <row r="8" spans="1:8" ht="15" customHeight="1">
      <c r="A8" s="17">
        <f t="shared" si="0"/>
        <v>7</v>
      </c>
      <c r="B8" s="18" t="s">
        <v>28</v>
      </c>
      <c r="C8" s="19" t="s">
        <v>89</v>
      </c>
      <c r="D8" s="27" t="s">
        <v>229</v>
      </c>
      <c r="E8" s="15" t="s">
        <v>88</v>
      </c>
      <c r="F8" s="20">
        <v>6</v>
      </c>
      <c r="G8" s="20">
        <v>4</v>
      </c>
      <c r="H8" s="21">
        <v>1.775</v>
      </c>
    </row>
    <row r="9" spans="1:8" ht="15" customHeight="1">
      <c r="A9" s="17">
        <f t="shared" si="0"/>
        <v>8</v>
      </c>
      <c r="B9" s="18" t="s">
        <v>235</v>
      </c>
      <c r="C9" s="19" t="s">
        <v>90</v>
      </c>
      <c r="D9" s="27" t="s">
        <v>229</v>
      </c>
      <c r="E9" s="15" t="s">
        <v>88</v>
      </c>
      <c r="F9" s="20">
        <v>6</v>
      </c>
      <c r="G9" s="20">
        <v>35</v>
      </c>
      <c r="H9" s="21">
        <v>0.12</v>
      </c>
    </row>
    <row r="10" spans="1:8" ht="15" customHeight="1">
      <c r="A10" s="17">
        <f t="shared" si="0"/>
        <v>9</v>
      </c>
      <c r="B10" s="18" t="s">
        <v>236</v>
      </c>
      <c r="C10" s="19" t="s">
        <v>91</v>
      </c>
      <c r="D10" s="27" t="s">
        <v>229</v>
      </c>
      <c r="E10" s="15" t="s">
        <v>88</v>
      </c>
      <c r="F10" s="20">
        <v>6</v>
      </c>
      <c r="G10" s="20">
        <v>35</v>
      </c>
      <c r="H10" s="21">
        <v>0.12</v>
      </c>
    </row>
    <row r="11" spans="1:8" ht="15" customHeight="1">
      <c r="A11" s="17">
        <f t="shared" si="0"/>
        <v>10</v>
      </c>
      <c r="B11" s="18" t="s">
        <v>30</v>
      </c>
      <c r="C11" s="19" t="s">
        <v>92</v>
      </c>
      <c r="D11" s="27" t="s">
        <v>229</v>
      </c>
      <c r="E11" s="15" t="s">
        <v>88</v>
      </c>
      <c r="F11" s="20">
        <v>6</v>
      </c>
      <c r="G11" s="20">
        <v>50</v>
      </c>
      <c r="H11" s="21">
        <v>0.16</v>
      </c>
    </row>
    <row r="12" spans="1:8" ht="15" customHeight="1">
      <c r="A12" s="17">
        <f t="shared" si="0"/>
        <v>11</v>
      </c>
      <c r="B12" s="18" t="s">
        <v>93</v>
      </c>
      <c r="C12" s="19" t="s">
        <v>94</v>
      </c>
      <c r="D12" s="27" t="s">
        <v>229</v>
      </c>
      <c r="E12" s="15" t="s">
        <v>88</v>
      </c>
      <c r="F12" s="20">
        <v>6</v>
      </c>
      <c r="G12" s="20">
        <v>50</v>
      </c>
      <c r="H12" s="21">
        <v>0.16</v>
      </c>
    </row>
    <row r="13" spans="1:8" ht="15" customHeight="1">
      <c r="A13" s="17">
        <f t="shared" si="0"/>
        <v>12</v>
      </c>
      <c r="B13" s="18" t="s">
        <v>25</v>
      </c>
      <c r="C13" s="19" t="s">
        <v>95</v>
      </c>
      <c r="D13" s="27" t="s">
        <v>229</v>
      </c>
      <c r="E13" s="15" t="s">
        <v>88</v>
      </c>
      <c r="F13" s="20">
        <v>6</v>
      </c>
      <c r="G13" s="20">
        <v>8</v>
      </c>
      <c r="H13" s="21">
        <v>0.96</v>
      </c>
    </row>
    <row r="14" spans="1:8" ht="15" customHeight="1">
      <c r="A14" s="17">
        <f t="shared" si="0"/>
        <v>13</v>
      </c>
      <c r="B14" s="18" t="s">
        <v>29</v>
      </c>
      <c r="C14" s="19" t="s">
        <v>96</v>
      </c>
      <c r="D14" s="27" t="s">
        <v>229</v>
      </c>
      <c r="E14" s="15" t="s">
        <v>88</v>
      </c>
      <c r="F14" s="20">
        <v>6</v>
      </c>
      <c r="G14" s="20">
        <v>8</v>
      </c>
      <c r="H14" s="21">
        <v>1.051</v>
      </c>
    </row>
    <row r="15" spans="1:8" ht="15" customHeight="1">
      <c r="A15" s="17">
        <f t="shared" si="0"/>
        <v>14</v>
      </c>
      <c r="B15" s="18" t="s">
        <v>27</v>
      </c>
      <c r="C15" s="19" t="s">
        <v>97</v>
      </c>
      <c r="D15" s="27" t="s">
        <v>229</v>
      </c>
      <c r="E15" s="15" t="s">
        <v>88</v>
      </c>
      <c r="F15" s="20">
        <v>6</v>
      </c>
      <c r="G15" s="20">
        <v>8</v>
      </c>
      <c r="H15" s="21">
        <v>1.05</v>
      </c>
    </row>
    <row r="16" spans="1:8" ht="15" customHeight="1">
      <c r="A16" s="17">
        <f t="shared" si="0"/>
        <v>15</v>
      </c>
      <c r="B16" s="18" t="s">
        <v>98</v>
      </c>
      <c r="C16" s="19" t="s">
        <v>99</v>
      </c>
      <c r="D16" s="27"/>
      <c r="E16" s="22" t="s">
        <v>82</v>
      </c>
      <c r="F16" s="20"/>
      <c r="G16" s="20">
        <v>100</v>
      </c>
      <c r="H16" s="21">
        <v>0.062</v>
      </c>
    </row>
    <row r="17" spans="1:8" ht="15" customHeight="1">
      <c r="A17" s="17">
        <f t="shared" si="0"/>
        <v>16</v>
      </c>
      <c r="B17" s="18" t="s">
        <v>100</v>
      </c>
      <c r="C17" s="19" t="s">
        <v>101</v>
      </c>
      <c r="D17" s="27"/>
      <c r="E17" s="22" t="s">
        <v>82</v>
      </c>
      <c r="F17" s="20"/>
      <c r="G17" s="20">
        <v>100</v>
      </c>
      <c r="H17" s="21">
        <v>0.024</v>
      </c>
    </row>
    <row r="18" spans="1:8" ht="15" customHeight="1">
      <c r="A18" s="17">
        <f t="shared" si="0"/>
        <v>17</v>
      </c>
      <c r="B18" s="18" t="s">
        <v>26</v>
      </c>
      <c r="C18" s="19" t="s">
        <v>102</v>
      </c>
      <c r="D18" s="27" t="s">
        <v>229</v>
      </c>
      <c r="E18" s="15" t="s">
        <v>88</v>
      </c>
      <c r="F18" s="20">
        <v>6</v>
      </c>
      <c r="G18" s="20">
        <v>8</v>
      </c>
      <c r="H18" s="21">
        <v>1.12</v>
      </c>
    </row>
    <row r="19" spans="1:8" ht="15" customHeight="1">
      <c r="A19" s="17">
        <f t="shared" si="0"/>
        <v>18</v>
      </c>
      <c r="B19" s="18" t="s">
        <v>67</v>
      </c>
      <c r="C19" s="19" t="s">
        <v>103</v>
      </c>
      <c r="D19" s="27" t="s">
        <v>227</v>
      </c>
      <c r="E19" s="15" t="s">
        <v>88</v>
      </c>
      <c r="F19" s="20">
        <v>6</v>
      </c>
      <c r="G19" s="20">
        <v>4</v>
      </c>
      <c r="H19" s="21">
        <v>1.89</v>
      </c>
    </row>
    <row r="20" spans="1:8" ht="15" customHeight="1">
      <c r="A20" s="17">
        <f t="shared" si="0"/>
        <v>19</v>
      </c>
      <c r="B20" s="18" t="s">
        <v>68</v>
      </c>
      <c r="C20" s="19" t="s">
        <v>104</v>
      </c>
      <c r="D20" s="27" t="s">
        <v>227</v>
      </c>
      <c r="E20" s="15" t="s">
        <v>88</v>
      </c>
      <c r="F20" s="20">
        <v>6</v>
      </c>
      <c r="G20" s="20">
        <v>4</v>
      </c>
      <c r="H20" s="21">
        <v>1.87</v>
      </c>
    </row>
    <row r="21" spans="1:8" ht="15" customHeight="1">
      <c r="A21" s="17">
        <f t="shared" si="0"/>
        <v>20</v>
      </c>
      <c r="B21" s="18" t="s">
        <v>12</v>
      </c>
      <c r="C21" s="19" t="s">
        <v>105</v>
      </c>
      <c r="D21" s="27" t="s">
        <v>227</v>
      </c>
      <c r="E21" s="15" t="s">
        <v>88</v>
      </c>
      <c r="F21" s="20">
        <v>6</v>
      </c>
      <c r="G21" s="20">
        <v>35</v>
      </c>
      <c r="H21" s="21">
        <v>0.18</v>
      </c>
    </row>
    <row r="22" spans="1:8" ht="15" customHeight="1">
      <c r="A22" s="17">
        <f t="shared" si="0"/>
        <v>21</v>
      </c>
      <c r="B22" s="18" t="s">
        <v>106</v>
      </c>
      <c r="C22" s="19" t="s">
        <v>107</v>
      </c>
      <c r="D22" s="27" t="s">
        <v>227</v>
      </c>
      <c r="E22" s="15" t="s">
        <v>88</v>
      </c>
      <c r="F22" s="20">
        <v>6</v>
      </c>
      <c r="G22" s="20">
        <v>35</v>
      </c>
      <c r="H22" s="21">
        <v>0.18</v>
      </c>
    </row>
    <row r="23" spans="1:8" ht="15" customHeight="1">
      <c r="A23" s="17">
        <f t="shared" si="0"/>
        <v>22</v>
      </c>
      <c r="B23" s="18" t="s">
        <v>13</v>
      </c>
      <c r="C23" s="19" t="s">
        <v>108</v>
      </c>
      <c r="D23" s="27" t="s">
        <v>227</v>
      </c>
      <c r="E23" s="15" t="s">
        <v>88</v>
      </c>
      <c r="F23" s="20">
        <v>6</v>
      </c>
      <c r="G23" s="20">
        <v>50</v>
      </c>
      <c r="H23" s="21">
        <v>0.22</v>
      </c>
    </row>
    <row r="24" spans="1:8" ht="15" customHeight="1">
      <c r="A24" s="17">
        <f t="shared" si="0"/>
        <v>23</v>
      </c>
      <c r="B24" s="18" t="s">
        <v>109</v>
      </c>
      <c r="C24" s="19" t="s">
        <v>110</v>
      </c>
      <c r="D24" s="27" t="s">
        <v>227</v>
      </c>
      <c r="E24" s="15" t="s">
        <v>88</v>
      </c>
      <c r="F24" s="20">
        <v>6</v>
      </c>
      <c r="G24" s="20">
        <v>50</v>
      </c>
      <c r="H24" s="21">
        <v>0.22</v>
      </c>
    </row>
    <row r="25" spans="1:8" ht="15" customHeight="1">
      <c r="A25" s="17">
        <f t="shared" si="0"/>
        <v>24</v>
      </c>
      <c r="B25" s="18" t="s">
        <v>14</v>
      </c>
      <c r="C25" s="19" t="s">
        <v>111</v>
      </c>
      <c r="D25" s="27" t="s">
        <v>227</v>
      </c>
      <c r="E25" s="15" t="s">
        <v>88</v>
      </c>
      <c r="F25" s="20">
        <v>6</v>
      </c>
      <c r="G25" s="20">
        <v>30</v>
      </c>
      <c r="H25" s="21">
        <v>0.3</v>
      </c>
    </row>
    <row r="26" spans="1:8" ht="15" customHeight="1">
      <c r="A26" s="17">
        <f t="shared" si="0"/>
        <v>25</v>
      </c>
      <c r="B26" s="18" t="s">
        <v>112</v>
      </c>
      <c r="C26" s="19" t="s">
        <v>113</v>
      </c>
      <c r="D26" s="27" t="s">
        <v>227</v>
      </c>
      <c r="E26" s="15" t="s">
        <v>88</v>
      </c>
      <c r="F26" s="20">
        <v>6</v>
      </c>
      <c r="G26" s="20">
        <v>30</v>
      </c>
      <c r="H26" s="21">
        <v>0.3</v>
      </c>
    </row>
    <row r="27" spans="1:8" ht="15" customHeight="1">
      <c r="A27" s="17">
        <f t="shared" si="0"/>
        <v>26</v>
      </c>
      <c r="B27" s="18" t="s">
        <v>8</v>
      </c>
      <c r="C27" s="19" t="s">
        <v>114</v>
      </c>
      <c r="D27" s="27" t="s">
        <v>227</v>
      </c>
      <c r="E27" s="15" t="s">
        <v>88</v>
      </c>
      <c r="F27" s="20">
        <v>6</v>
      </c>
      <c r="G27" s="20">
        <v>8</v>
      </c>
      <c r="H27" s="21">
        <v>1.27</v>
      </c>
    </row>
    <row r="28" spans="1:8" ht="15" customHeight="1">
      <c r="A28" s="17">
        <f t="shared" si="0"/>
        <v>27</v>
      </c>
      <c r="B28" s="18" t="s">
        <v>10</v>
      </c>
      <c r="C28" s="19" t="s">
        <v>115</v>
      </c>
      <c r="D28" s="27" t="s">
        <v>227</v>
      </c>
      <c r="E28" s="15" t="s">
        <v>88</v>
      </c>
      <c r="F28" s="20">
        <v>6</v>
      </c>
      <c r="G28" s="20">
        <v>8</v>
      </c>
      <c r="H28" s="21">
        <v>1.38</v>
      </c>
    </row>
    <row r="29" spans="1:8" ht="15" customHeight="1">
      <c r="A29" s="17">
        <f t="shared" si="0"/>
        <v>28</v>
      </c>
      <c r="B29" s="18" t="s">
        <v>116</v>
      </c>
      <c r="C29" s="19" t="s">
        <v>117</v>
      </c>
      <c r="D29" s="27"/>
      <c r="E29" s="22" t="s">
        <v>82</v>
      </c>
      <c r="F29" s="20"/>
      <c r="G29" s="20">
        <v>100</v>
      </c>
      <c r="H29" s="21">
        <v>0.09</v>
      </c>
    </row>
    <row r="30" spans="1:8" ht="15" customHeight="1">
      <c r="A30" s="17">
        <f t="shared" si="0"/>
        <v>29</v>
      </c>
      <c r="B30" s="18" t="s">
        <v>58</v>
      </c>
      <c r="C30" s="19" t="s">
        <v>118</v>
      </c>
      <c r="D30" s="27"/>
      <c r="E30" s="22" t="s">
        <v>82</v>
      </c>
      <c r="F30" s="20"/>
      <c r="G30" s="20">
        <v>100</v>
      </c>
      <c r="H30" s="21">
        <v>0.022</v>
      </c>
    </row>
    <row r="31" spans="1:8" ht="15" customHeight="1">
      <c r="A31" s="17">
        <f t="shared" si="0"/>
        <v>30</v>
      </c>
      <c r="B31" s="18" t="s">
        <v>9</v>
      </c>
      <c r="C31" s="19" t="s">
        <v>119</v>
      </c>
      <c r="D31" s="27" t="s">
        <v>227</v>
      </c>
      <c r="E31" s="15" t="s">
        <v>88</v>
      </c>
      <c r="F31" s="20">
        <v>6</v>
      </c>
      <c r="G31" s="20">
        <v>8</v>
      </c>
      <c r="H31" s="21">
        <v>1.37</v>
      </c>
    </row>
    <row r="32" spans="1:8" ht="15" customHeight="1">
      <c r="A32" s="17">
        <f t="shared" si="0"/>
        <v>31</v>
      </c>
      <c r="B32" s="18" t="s">
        <v>1</v>
      </c>
      <c r="C32" s="19" t="s">
        <v>120</v>
      </c>
      <c r="D32" s="27" t="s">
        <v>227</v>
      </c>
      <c r="E32" s="15" t="s">
        <v>88</v>
      </c>
      <c r="F32" s="20">
        <v>6</v>
      </c>
      <c r="G32" s="20">
        <v>8</v>
      </c>
      <c r="H32" s="21">
        <v>1.05</v>
      </c>
    </row>
    <row r="33" spans="1:8" ht="15" customHeight="1">
      <c r="A33" s="17">
        <f t="shared" si="0"/>
        <v>32</v>
      </c>
      <c r="B33" s="18" t="s">
        <v>70</v>
      </c>
      <c r="C33" s="19" t="s">
        <v>121</v>
      </c>
      <c r="D33" s="27" t="s">
        <v>227</v>
      </c>
      <c r="E33" s="15" t="s">
        <v>88</v>
      </c>
      <c r="F33" s="20">
        <v>6</v>
      </c>
      <c r="G33" s="20">
        <v>8</v>
      </c>
      <c r="H33" s="21">
        <v>1.14</v>
      </c>
    </row>
    <row r="34" spans="1:8" ht="15" customHeight="1">
      <c r="A34" s="17">
        <f t="shared" si="0"/>
        <v>33</v>
      </c>
      <c r="B34" s="18" t="s">
        <v>2</v>
      </c>
      <c r="C34" s="19" t="s">
        <v>122</v>
      </c>
      <c r="D34" s="27" t="s">
        <v>227</v>
      </c>
      <c r="E34" s="15" t="s">
        <v>88</v>
      </c>
      <c r="F34" s="20">
        <v>6</v>
      </c>
      <c r="G34" s="20">
        <v>8</v>
      </c>
      <c r="H34" s="21">
        <v>1.15</v>
      </c>
    </row>
    <row r="35" spans="1:8" ht="15" customHeight="1">
      <c r="A35" s="17">
        <f t="shared" si="0"/>
        <v>34</v>
      </c>
      <c r="B35" s="18" t="s">
        <v>123</v>
      </c>
      <c r="C35" s="19" t="s">
        <v>124</v>
      </c>
      <c r="D35" s="27"/>
      <c r="E35" s="15" t="s">
        <v>88</v>
      </c>
      <c r="F35" s="20">
        <v>6</v>
      </c>
      <c r="G35" s="20">
        <v>1</v>
      </c>
      <c r="H35" s="21">
        <v>1.406</v>
      </c>
    </row>
    <row r="36" spans="1:8" ht="15" customHeight="1">
      <c r="A36" s="17">
        <f t="shared" si="0"/>
        <v>35</v>
      </c>
      <c r="B36" s="18" t="s">
        <v>125</v>
      </c>
      <c r="C36" s="19" t="s">
        <v>126</v>
      </c>
      <c r="D36" s="27"/>
      <c r="E36" s="15" t="s">
        <v>88</v>
      </c>
      <c r="F36" s="20">
        <v>6</v>
      </c>
      <c r="G36" s="20">
        <v>72</v>
      </c>
      <c r="H36" s="21">
        <v>2.3</v>
      </c>
    </row>
    <row r="37" spans="1:8" ht="15" customHeight="1">
      <c r="A37" s="17">
        <f t="shared" si="0"/>
        <v>36</v>
      </c>
      <c r="B37" s="18" t="s">
        <v>127</v>
      </c>
      <c r="C37" s="19" t="s">
        <v>128</v>
      </c>
      <c r="D37" s="27"/>
      <c r="E37" s="15" t="s">
        <v>88</v>
      </c>
      <c r="F37" s="20">
        <v>6</v>
      </c>
      <c r="G37" s="20">
        <v>166</v>
      </c>
      <c r="H37" s="21">
        <v>0.89</v>
      </c>
    </row>
    <row r="38" spans="1:8" ht="15" customHeight="1">
      <c r="A38" s="17">
        <f t="shared" si="0"/>
        <v>37</v>
      </c>
      <c r="B38" s="18" t="s">
        <v>129</v>
      </c>
      <c r="C38" s="19" t="s">
        <v>130</v>
      </c>
      <c r="D38" s="27"/>
      <c r="E38" s="15" t="s">
        <v>88</v>
      </c>
      <c r="F38" s="20">
        <v>6</v>
      </c>
      <c r="G38" s="20">
        <v>120</v>
      </c>
      <c r="H38" s="21">
        <v>1.26</v>
      </c>
    </row>
    <row r="39" spans="1:8" ht="15" customHeight="1">
      <c r="A39" s="17">
        <f t="shared" si="0"/>
        <v>38</v>
      </c>
      <c r="B39" s="18" t="s">
        <v>131</v>
      </c>
      <c r="C39" s="19" t="s">
        <v>132</v>
      </c>
      <c r="D39" s="27"/>
      <c r="E39" s="15" t="s">
        <v>88</v>
      </c>
      <c r="F39" s="20">
        <v>6</v>
      </c>
      <c r="G39" s="20">
        <v>1</v>
      </c>
      <c r="H39" s="21">
        <v>0.67</v>
      </c>
    </row>
    <row r="40" spans="1:8" ht="15" customHeight="1">
      <c r="A40" s="17">
        <f t="shared" si="0"/>
        <v>39</v>
      </c>
      <c r="B40" s="18" t="s">
        <v>72</v>
      </c>
      <c r="C40" s="19" t="s">
        <v>133</v>
      </c>
      <c r="D40" s="27"/>
      <c r="E40" s="15" t="s">
        <v>88</v>
      </c>
      <c r="F40" s="20">
        <v>6</v>
      </c>
      <c r="G40" s="20">
        <v>1</v>
      </c>
      <c r="H40" s="21">
        <v>3.45</v>
      </c>
    </row>
    <row r="41" spans="1:8" ht="15" customHeight="1">
      <c r="A41" s="17">
        <f t="shared" si="0"/>
        <v>40</v>
      </c>
      <c r="B41" s="18" t="s">
        <v>71</v>
      </c>
      <c r="C41" s="19" t="s">
        <v>134</v>
      </c>
      <c r="D41" s="27"/>
      <c r="E41" s="22" t="s">
        <v>88</v>
      </c>
      <c r="F41" s="20">
        <v>6</v>
      </c>
      <c r="G41" s="20">
        <v>1</v>
      </c>
      <c r="H41" s="21">
        <v>2.163</v>
      </c>
    </row>
    <row r="42" spans="1:8" ht="15" customHeight="1">
      <c r="A42" s="17">
        <f t="shared" si="0"/>
        <v>41</v>
      </c>
      <c r="B42" s="18" t="s">
        <v>135</v>
      </c>
      <c r="C42" s="19" t="s">
        <v>136</v>
      </c>
      <c r="D42" s="27"/>
      <c r="E42" s="22" t="s">
        <v>88</v>
      </c>
      <c r="F42" s="20">
        <v>6</v>
      </c>
      <c r="G42" s="20"/>
      <c r="H42" s="21">
        <v>0.93</v>
      </c>
    </row>
    <row r="43" spans="1:8" ht="15" customHeight="1">
      <c r="A43" s="17">
        <f t="shared" si="0"/>
        <v>42</v>
      </c>
      <c r="B43" s="18" t="s">
        <v>137</v>
      </c>
      <c r="C43" s="19" t="s">
        <v>138</v>
      </c>
      <c r="D43" s="27"/>
      <c r="E43" s="15" t="s">
        <v>88</v>
      </c>
      <c r="F43" s="20">
        <v>6</v>
      </c>
      <c r="G43" s="20"/>
      <c r="H43" s="21">
        <v>1.3</v>
      </c>
    </row>
    <row r="44" spans="1:8" ht="15" customHeight="1">
      <c r="A44" s="17">
        <f t="shared" si="0"/>
        <v>43</v>
      </c>
      <c r="B44" s="18" t="s">
        <v>139</v>
      </c>
      <c r="C44" s="19" t="s">
        <v>140</v>
      </c>
      <c r="D44" s="27"/>
      <c r="E44" s="15" t="s">
        <v>88</v>
      </c>
      <c r="F44" s="20">
        <v>6</v>
      </c>
      <c r="G44" s="20"/>
      <c r="H44" s="21">
        <v>1.32</v>
      </c>
    </row>
    <row r="45" spans="1:8" ht="15" customHeight="1">
      <c r="A45" s="17">
        <f t="shared" si="0"/>
        <v>44</v>
      </c>
      <c r="B45" s="18" t="s">
        <v>51</v>
      </c>
      <c r="C45" s="19" t="s">
        <v>141</v>
      </c>
      <c r="D45" s="27"/>
      <c r="E45" s="15" t="s">
        <v>88</v>
      </c>
      <c r="F45" s="20">
        <v>6</v>
      </c>
      <c r="G45" s="20"/>
      <c r="H45" s="21">
        <v>0.1</v>
      </c>
    </row>
    <row r="46" spans="1:8" ht="15" customHeight="1">
      <c r="A46" s="17">
        <f t="shared" si="0"/>
        <v>45</v>
      </c>
      <c r="B46" s="18" t="s">
        <v>32</v>
      </c>
      <c r="C46" s="19" t="s">
        <v>142</v>
      </c>
      <c r="D46" s="27"/>
      <c r="E46" s="15" t="s">
        <v>88</v>
      </c>
      <c r="F46" s="20">
        <v>6</v>
      </c>
      <c r="G46" s="20">
        <v>50</v>
      </c>
      <c r="H46" s="21">
        <v>0.09</v>
      </c>
    </row>
    <row r="47" spans="1:8" ht="15" customHeight="1">
      <c r="A47" s="17">
        <f t="shared" si="0"/>
        <v>46</v>
      </c>
      <c r="B47" s="18" t="s">
        <v>17</v>
      </c>
      <c r="C47" s="19" t="s">
        <v>143</v>
      </c>
      <c r="D47" s="27"/>
      <c r="E47" s="15" t="s">
        <v>88</v>
      </c>
      <c r="F47" s="20">
        <v>6</v>
      </c>
      <c r="G47" s="20"/>
      <c r="H47" s="21">
        <v>0.08</v>
      </c>
    </row>
    <row r="48" spans="1:8" ht="15" customHeight="1">
      <c r="A48" s="17">
        <f t="shared" si="0"/>
        <v>47</v>
      </c>
      <c r="B48" s="18" t="s">
        <v>24</v>
      </c>
      <c r="C48" s="19" t="s">
        <v>144</v>
      </c>
      <c r="D48" s="27"/>
      <c r="E48" s="15" t="s">
        <v>88</v>
      </c>
      <c r="F48" s="20">
        <v>6</v>
      </c>
      <c r="G48" s="20">
        <v>25</v>
      </c>
      <c r="H48" s="21">
        <v>0.38</v>
      </c>
    </row>
    <row r="49" spans="1:8" ht="15" customHeight="1">
      <c r="A49" s="17">
        <f t="shared" si="0"/>
        <v>48</v>
      </c>
      <c r="B49" s="18" t="s">
        <v>18</v>
      </c>
      <c r="C49" s="19" t="s">
        <v>145</v>
      </c>
      <c r="D49" s="27"/>
      <c r="E49" s="15" t="s">
        <v>88</v>
      </c>
      <c r="F49" s="20">
        <v>6</v>
      </c>
      <c r="G49" s="20"/>
      <c r="H49" s="21">
        <v>0.35</v>
      </c>
    </row>
    <row r="50" spans="1:8" ht="15" customHeight="1">
      <c r="A50" s="17">
        <f t="shared" si="0"/>
        <v>49</v>
      </c>
      <c r="B50" s="18" t="s">
        <v>146</v>
      </c>
      <c r="C50" s="19" t="s">
        <v>147</v>
      </c>
      <c r="D50" s="27"/>
      <c r="E50" s="15" t="s">
        <v>88</v>
      </c>
      <c r="F50" s="20">
        <v>6.5</v>
      </c>
      <c r="G50" s="20"/>
      <c r="H50" s="21">
        <v>0.6</v>
      </c>
    </row>
    <row r="51" spans="1:8" ht="15" customHeight="1">
      <c r="A51" s="17">
        <f t="shared" si="0"/>
        <v>50</v>
      </c>
      <c r="B51" s="18" t="s">
        <v>148</v>
      </c>
      <c r="C51" s="19" t="s">
        <v>149</v>
      </c>
      <c r="D51" s="27"/>
      <c r="E51" s="15" t="s">
        <v>88</v>
      </c>
      <c r="F51" s="20">
        <v>6.5</v>
      </c>
      <c r="G51" s="20"/>
      <c r="H51" s="21">
        <v>1.42</v>
      </c>
    </row>
    <row r="52" spans="1:8" ht="15" customHeight="1">
      <c r="A52" s="17">
        <f t="shared" si="0"/>
        <v>51</v>
      </c>
      <c r="B52" s="18" t="s">
        <v>150</v>
      </c>
      <c r="C52" s="19" t="s">
        <v>151</v>
      </c>
      <c r="D52" s="27"/>
      <c r="E52" s="15" t="s">
        <v>88</v>
      </c>
      <c r="F52" s="20">
        <v>6.5</v>
      </c>
      <c r="G52" s="20"/>
      <c r="H52" s="21">
        <v>1.5</v>
      </c>
    </row>
    <row r="53" spans="1:8" ht="15" customHeight="1">
      <c r="A53" s="17">
        <f t="shared" si="0"/>
        <v>52</v>
      </c>
      <c r="B53" s="18" t="s">
        <v>152</v>
      </c>
      <c r="C53" s="19" t="s">
        <v>153</v>
      </c>
      <c r="D53" s="27"/>
      <c r="E53" s="15" t="s">
        <v>88</v>
      </c>
      <c r="F53" s="20">
        <v>6</v>
      </c>
      <c r="G53" s="20"/>
      <c r="H53" s="21">
        <v>0.8</v>
      </c>
    </row>
    <row r="54" spans="1:8" ht="15" customHeight="1">
      <c r="A54" s="17">
        <f t="shared" si="0"/>
        <v>53</v>
      </c>
      <c r="B54" s="18" t="s">
        <v>154</v>
      </c>
      <c r="C54" s="19" t="s">
        <v>155</v>
      </c>
      <c r="D54" s="27"/>
      <c r="E54" s="15" t="s">
        <v>88</v>
      </c>
      <c r="F54" s="20">
        <v>6.5</v>
      </c>
      <c r="G54" s="20">
        <v>4</v>
      </c>
      <c r="H54" s="21">
        <v>1.2</v>
      </c>
    </row>
    <row r="55" spans="1:8" ht="15" customHeight="1">
      <c r="A55" s="17">
        <f t="shared" si="0"/>
        <v>54</v>
      </c>
      <c r="B55" s="18" t="s">
        <v>156</v>
      </c>
      <c r="C55" s="19" t="s">
        <v>157</v>
      </c>
      <c r="D55" s="27"/>
      <c r="E55" s="15" t="s">
        <v>88</v>
      </c>
      <c r="F55" s="20">
        <v>6.5</v>
      </c>
      <c r="G55" s="20"/>
      <c r="H55" s="21">
        <v>0.92</v>
      </c>
    </row>
    <row r="56" spans="1:8" ht="15" customHeight="1">
      <c r="A56" s="17">
        <f t="shared" si="0"/>
        <v>55</v>
      </c>
      <c r="B56" s="18" t="s">
        <v>21</v>
      </c>
      <c r="C56" s="19" t="s">
        <v>158</v>
      </c>
      <c r="D56" s="27"/>
      <c r="E56" s="15" t="s">
        <v>88</v>
      </c>
      <c r="F56" s="20">
        <v>6</v>
      </c>
      <c r="G56" s="20"/>
      <c r="H56" s="21">
        <v>0.88</v>
      </c>
    </row>
    <row r="57" spans="1:8" ht="15" customHeight="1">
      <c r="A57" s="17">
        <f t="shared" si="0"/>
        <v>56</v>
      </c>
      <c r="B57" s="18" t="s">
        <v>33</v>
      </c>
      <c r="C57" s="19" t="s">
        <v>159</v>
      </c>
      <c r="D57" s="27"/>
      <c r="E57" s="15" t="s">
        <v>88</v>
      </c>
      <c r="F57" s="20">
        <v>6</v>
      </c>
      <c r="G57" s="20"/>
      <c r="H57" s="21">
        <v>0.709</v>
      </c>
    </row>
    <row r="58" spans="1:8" ht="15" customHeight="1">
      <c r="A58" s="17">
        <f t="shared" si="0"/>
        <v>57</v>
      </c>
      <c r="B58" s="18" t="s">
        <v>44</v>
      </c>
      <c r="C58" s="19" t="s">
        <v>160</v>
      </c>
      <c r="D58" s="27"/>
      <c r="E58" s="15" t="s">
        <v>88</v>
      </c>
      <c r="F58" s="20">
        <v>6</v>
      </c>
      <c r="G58" s="20">
        <v>10</v>
      </c>
      <c r="H58" s="21">
        <v>0.827</v>
      </c>
    </row>
    <row r="59" spans="1:8" ht="15" customHeight="1">
      <c r="A59" s="17">
        <f t="shared" si="0"/>
        <v>58</v>
      </c>
      <c r="B59" s="18" t="s">
        <v>22</v>
      </c>
      <c r="C59" s="19" t="s">
        <v>161</v>
      </c>
      <c r="D59" s="27"/>
      <c r="E59" s="15" t="s">
        <v>88</v>
      </c>
      <c r="F59" s="20">
        <v>6</v>
      </c>
      <c r="G59" s="20"/>
      <c r="H59" s="21">
        <v>1.112</v>
      </c>
    </row>
    <row r="60" spans="1:8" ht="15" customHeight="1">
      <c r="A60" s="17">
        <f t="shared" si="0"/>
        <v>59</v>
      </c>
      <c r="B60" s="18" t="s">
        <v>23</v>
      </c>
      <c r="C60" s="19" t="s">
        <v>162</v>
      </c>
      <c r="D60" s="27"/>
      <c r="E60" s="15" t="s">
        <v>88</v>
      </c>
      <c r="F60" s="20">
        <v>6</v>
      </c>
      <c r="G60" s="20">
        <v>4</v>
      </c>
      <c r="H60" s="21">
        <v>1.21</v>
      </c>
    </row>
    <row r="61" spans="1:8" ht="15" customHeight="1">
      <c r="A61" s="17">
        <f t="shared" si="0"/>
        <v>60</v>
      </c>
      <c r="B61" s="18" t="s">
        <v>57</v>
      </c>
      <c r="C61" s="19" t="s">
        <v>163</v>
      </c>
      <c r="D61" s="27"/>
      <c r="E61" s="15" t="s">
        <v>88</v>
      </c>
      <c r="F61" s="20">
        <v>400</v>
      </c>
      <c r="G61" s="20">
        <v>400</v>
      </c>
      <c r="H61" s="21">
        <v>0.053</v>
      </c>
    </row>
    <row r="62" spans="1:8" ht="15" customHeight="1">
      <c r="A62" s="17">
        <f t="shared" si="0"/>
        <v>61</v>
      </c>
      <c r="B62" s="18" t="s">
        <v>56</v>
      </c>
      <c r="C62" s="19" t="s">
        <v>164</v>
      </c>
      <c r="D62" s="27"/>
      <c r="E62" s="15" t="s">
        <v>88</v>
      </c>
      <c r="F62" s="20">
        <v>400</v>
      </c>
      <c r="G62" s="20">
        <v>400</v>
      </c>
      <c r="H62" s="21">
        <v>0.043</v>
      </c>
    </row>
    <row r="63" spans="1:8" ht="15" customHeight="1">
      <c r="A63" s="17">
        <f t="shared" si="0"/>
        <v>62</v>
      </c>
      <c r="B63" s="18" t="s">
        <v>19</v>
      </c>
      <c r="C63" s="23" t="s">
        <v>165</v>
      </c>
      <c r="D63" s="28"/>
      <c r="E63" s="15" t="s">
        <v>88</v>
      </c>
      <c r="F63" s="20">
        <v>6</v>
      </c>
      <c r="G63" s="20">
        <v>4</v>
      </c>
      <c r="H63" s="21">
        <v>1.03</v>
      </c>
    </row>
    <row r="64" spans="1:8" ht="15" customHeight="1">
      <c r="A64" s="17">
        <f t="shared" si="0"/>
        <v>63</v>
      </c>
      <c r="B64" s="18" t="s">
        <v>166</v>
      </c>
      <c r="C64" s="23" t="s">
        <v>167</v>
      </c>
      <c r="D64" s="28"/>
      <c r="E64" s="15" t="s">
        <v>88</v>
      </c>
      <c r="F64" s="20">
        <v>6.5</v>
      </c>
      <c r="G64" s="20">
        <v>4</v>
      </c>
      <c r="H64" s="21">
        <v>0.988</v>
      </c>
    </row>
    <row r="65" spans="1:8" ht="15" customHeight="1">
      <c r="A65" s="17">
        <f t="shared" si="0"/>
        <v>64</v>
      </c>
      <c r="B65" s="18" t="s">
        <v>168</v>
      </c>
      <c r="C65" s="23" t="s">
        <v>169</v>
      </c>
      <c r="D65" s="28"/>
      <c r="E65" s="15" t="s">
        <v>88</v>
      </c>
      <c r="F65" s="20">
        <v>6</v>
      </c>
      <c r="G65" s="20">
        <v>4</v>
      </c>
      <c r="H65" s="21">
        <v>0.988</v>
      </c>
    </row>
    <row r="66" spans="1:8" ht="15" customHeight="1">
      <c r="A66" s="17">
        <f t="shared" si="0"/>
        <v>65</v>
      </c>
      <c r="B66" s="18" t="s">
        <v>42</v>
      </c>
      <c r="C66" s="23" t="s">
        <v>170</v>
      </c>
      <c r="D66" s="28"/>
      <c r="E66" s="15" t="s">
        <v>88</v>
      </c>
      <c r="F66" s="20">
        <v>6.5</v>
      </c>
      <c r="G66" s="20">
        <v>4</v>
      </c>
      <c r="H66" s="21">
        <v>1.149</v>
      </c>
    </row>
    <row r="67" spans="1:8" ht="15" customHeight="1">
      <c r="A67" s="17">
        <f t="shared" si="0"/>
        <v>66</v>
      </c>
      <c r="B67" s="18" t="s">
        <v>20</v>
      </c>
      <c r="C67" s="23" t="s">
        <v>171</v>
      </c>
      <c r="D67" s="28"/>
      <c r="E67" s="15" t="s">
        <v>88</v>
      </c>
      <c r="F67" s="20">
        <v>6</v>
      </c>
      <c r="G67" s="20">
        <v>10</v>
      </c>
      <c r="H67" s="21">
        <v>0.53</v>
      </c>
    </row>
    <row r="68" spans="1:8" ht="15" customHeight="1">
      <c r="A68" s="17">
        <f aca="true" t="shared" si="1" ref="A68:A109">A67+1</f>
        <v>67</v>
      </c>
      <c r="B68" s="18" t="s">
        <v>172</v>
      </c>
      <c r="C68" s="23" t="s">
        <v>173</v>
      </c>
      <c r="D68" s="28"/>
      <c r="E68" s="15" t="s">
        <v>88</v>
      </c>
      <c r="F68" s="20">
        <v>6.5</v>
      </c>
      <c r="G68" s="20">
        <v>10</v>
      </c>
      <c r="H68" s="21">
        <v>0.474</v>
      </c>
    </row>
    <row r="69" spans="1:8" ht="15" customHeight="1">
      <c r="A69" s="17">
        <f t="shared" si="1"/>
        <v>68</v>
      </c>
      <c r="B69" s="18" t="s">
        <v>174</v>
      </c>
      <c r="C69" s="23" t="s">
        <v>175</v>
      </c>
      <c r="D69" s="28"/>
      <c r="E69" s="15" t="s">
        <v>88</v>
      </c>
      <c r="F69" s="20">
        <v>6</v>
      </c>
      <c r="G69" s="20">
        <v>10</v>
      </c>
      <c r="H69" s="21">
        <v>0.474</v>
      </c>
    </row>
    <row r="70" spans="1:8" ht="15" customHeight="1">
      <c r="A70" s="17">
        <f t="shared" si="1"/>
        <v>69</v>
      </c>
      <c r="B70" s="18" t="s">
        <v>43</v>
      </c>
      <c r="C70" s="23" t="s">
        <v>176</v>
      </c>
      <c r="D70" s="28"/>
      <c r="E70" s="15" t="s">
        <v>88</v>
      </c>
      <c r="F70" s="20">
        <v>6.5</v>
      </c>
      <c r="G70" s="20">
        <v>10</v>
      </c>
      <c r="H70" s="21">
        <v>0.546</v>
      </c>
    </row>
    <row r="71" spans="1:8" ht="15" customHeight="1">
      <c r="A71" s="17">
        <f t="shared" si="1"/>
        <v>70</v>
      </c>
      <c r="B71" s="18" t="s">
        <v>11</v>
      </c>
      <c r="C71" s="19" t="s">
        <v>177</v>
      </c>
      <c r="D71" s="27"/>
      <c r="E71" s="15" t="s">
        <v>88</v>
      </c>
      <c r="F71" s="20">
        <v>6</v>
      </c>
      <c r="G71" s="20">
        <v>8</v>
      </c>
      <c r="H71" s="21">
        <v>1.08</v>
      </c>
    </row>
    <row r="72" spans="1:8" ht="15" customHeight="1">
      <c r="A72" s="17">
        <f t="shared" si="1"/>
        <v>71</v>
      </c>
      <c r="B72" s="18" t="s">
        <v>178</v>
      </c>
      <c r="C72" s="19" t="s">
        <v>179</v>
      </c>
      <c r="D72" s="27"/>
      <c r="E72" s="22" t="s">
        <v>80</v>
      </c>
      <c r="F72" s="20"/>
      <c r="G72" s="20">
        <v>100</v>
      </c>
      <c r="H72" s="21">
        <v>0.036</v>
      </c>
    </row>
    <row r="73" spans="1:8" ht="15" customHeight="1">
      <c r="A73" s="17">
        <f t="shared" si="1"/>
        <v>72</v>
      </c>
      <c r="B73" s="18" t="s">
        <v>59</v>
      </c>
      <c r="C73" s="19" t="s">
        <v>180</v>
      </c>
      <c r="D73" s="27"/>
      <c r="E73" s="22" t="s">
        <v>80</v>
      </c>
      <c r="F73" s="20"/>
      <c r="G73" s="20">
        <v>100</v>
      </c>
      <c r="H73" s="21">
        <v>0.036</v>
      </c>
    </row>
    <row r="74" spans="1:8" ht="15" customHeight="1">
      <c r="A74" s="17">
        <f t="shared" si="1"/>
        <v>73</v>
      </c>
      <c r="B74" s="18" t="s">
        <v>181</v>
      </c>
      <c r="C74" s="19" t="s">
        <v>182</v>
      </c>
      <c r="D74" s="27"/>
      <c r="E74" s="22" t="s">
        <v>80</v>
      </c>
      <c r="F74" s="20"/>
      <c r="G74" s="20">
        <v>100</v>
      </c>
      <c r="H74" s="21">
        <v>0.036</v>
      </c>
    </row>
    <row r="75" spans="1:8" ht="15" customHeight="1">
      <c r="A75" s="17">
        <f t="shared" si="1"/>
        <v>74</v>
      </c>
      <c r="B75" s="18" t="s">
        <v>61</v>
      </c>
      <c r="C75" s="19" t="s">
        <v>183</v>
      </c>
      <c r="D75" s="27"/>
      <c r="E75" s="22" t="s">
        <v>88</v>
      </c>
      <c r="F75" s="20">
        <v>6</v>
      </c>
      <c r="G75" s="20">
        <v>10</v>
      </c>
      <c r="H75" s="21">
        <v>0.577</v>
      </c>
    </row>
    <row r="76" spans="1:8" ht="15" customHeight="1">
      <c r="A76" s="17">
        <f t="shared" si="1"/>
        <v>75</v>
      </c>
      <c r="B76" s="18" t="s">
        <v>184</v>
      </c>
      <c r="C76" s="19" t="s">
        <v>185</v>
      </c>
      <c r="D76" s="27"/>
      <c r="E76" s="22" t="s">
        <v>88</v>
      </c>
      <c r="F76" s="20">
        <v>6</v>
      </c>
      <c r="G76" s="20">
        <v>10</v>
      </c>
      <c r="H76" s="21">
        <v>0.54</v>
      </c>
    </row>
    <row r="77" spans="1:8" ht="15" customHeight="1">
      <c r="A77" s="17">
        <f t="shared" si="1"/>
        <v>76</v>
      </c>
      <c r="B77" s="18" t="s">
        <v>60</v>
      </c>
      <c r="C77" s="19" t="s">
        <v>186</v>
      </c>
      <c r="D77" s="27"/>
      <c r="E77" s="22" t="s">
        <v>80</v>
      </c>
      <c r="F77" s="20"/>
      <c r="G77" s="20">
        <v>100</v>
      </c>
      <c r="H77" s="21">
        <v>0.36</v>
      </c>
    </row>
    <row r="78" spans="1:8" ht="15" customHeight="1">
      <c r="A78" s="17">
        <f t="shared" si="1"/>
        <v>77</v>
      </c>
      <c r="B78" s="18" t="s">
        <v>187</v>
      </c>
      <c r="C78" s="19" t="s">
        <v>188</v>
      </c>
      <c r="D78" s="27"/>
      <c r="E78" s="22" t="s">
        <v>80</v>
      </c>
      <c r="F78" s="20"/>
      <c r="G78" s="20">
        <v>100</v>
      </c>
      <c r="H78" s="21">
        <v>0.36</v>
      </c>
    </row>
    <row r="79" spans="1:8" ht="15" customHeight="1">
      <c r="A79" s="17">
        <f t="shared" si="1"/>
        <v>78</v>
      </c>
      <c r="B79" s="18" t="s">
        <v>31</v>
      </c>
      <c r="C79" s="19" t="s">
        <v>189</v>
      </c>
      <c r="D79" s="27"/>
      <c r="E79" s="22" t="s">
        <v>88</v>
      </c>
      <c r="F79" s="20">
        <v>6</v>
      </c>
      <c r="G79" s="20">
        <v>24</v>
      </c>
      <c r="H79" s="21">
        <v>0.335</v>
      </c>
    </row>
    <row r="80" spans="1:8" ht="15" customHeight="1">
      <c r="A80" s="17">
        <f t="shared" si="1"/>
        <v>79</v>
      </c>
      <c r="B80" s="18" t="s">
        <v>16</v>
      </c>
      <c r="C80" s="19" t="s">
        <v>190</v>
      </c>
      <c r="D80" s="27"/>
      <c r="E80" s="22" t="s">
        <v>88</v>
      </c>
      <c r="F80" s="20">
        <v>6</v>
      </c>
      <c r="G80" s="20"/>
      <c r="H80" s="21">
        <v>0.51</v>
      </c>
    </row>
    <row r="81" spans="1:8" ht="15" customHeight="1">
      <c r="A81" s="17">
        <f t="shared" si="1"/>
        <v>80</v>
      </c>
      <c r="B81" s="18" t="s">
        <v>15</v>
      </c>
      <c r="C81" s="19" t="s">
        <v>191</v>
      </c>
      <c r="D81" s="27"/>
      <c r="E81" s="22" t="s">
        <v>88</v>
      </c>
      <c r="F81" s="20">
        <v>6</v>
      </c>
      <c r="G81" s="20"/>
      <c r="H81" s="21">
        <v>0.378</v>
      </c>
    </row>
    <row r="82" spans="1:8" ht="15" customHeight="1">
      <c r="A82" s="17">
        <f t="shared" si="1"/>
        <v>81</v>
      </c>
      <c r="B82" s="18" t="s">
        <v>41</v>
      </c>
      <c r="C82" s="19" t="s">
        <v>192</v>
      </c>
      <c r="D82" s="27"/>
      <c r="E82" s="22" t="s">
        <v>88</v>
      </c>
      <c r="F82" s="20">
        <v>6</v>
      </c>
      <c r="G82" s="20">
        <v>24</v>
      </c>
      <c r="H82" s="21">
        <v>0.394</v>
      </c>
    </row>
    <row r="83" spans="1:8" ht="15" customHeight="1">
      <c r="A83" s="17">
        <f t="shared" si="1"/>
        <v>82</v>
      </c>
      <c r="B83" s="18" t="s">
        <v>55</v>
      </c>
      <c r="C83" s="19" t="s">
        <v>224</v>
      </c>
      <c r="D83" s="27"/>
      <c r="E83" s="22" t="s">
        <v>88</v>
      </c>
      <c r="F83" s="20">
        <v>400</v>
      </c>
      <c r="G83" s="20">
        <v>400</v>
      </c>
      <c r="H83" s="21">
        <v>0.38</v>
      </c>
    </row>
    <row r="84" spans="1:8" ht="15" customHeight="1">
      <c r="A84" s="17">
        <f t="shared" si="1"/>
        <v>83</v>
      </c>
      <c r="B84" s="18" t="s">
        <v>193</v>
      </c>
      <c r="C84" s="19" t="s">
        <v>225</v>
      </c>
      <c r="D84" s="27"/>
      <c r="E84" s="22" t="s">
        <v>88</v>
      </c>
      <c r="F84" s="20">
        <v>400</v>
      </c>
      <c r="G84" s="20">
        <v>400</v>
      </c>
      <c r="H84" s="21">
        <v>0.43</v>
      </c>
    </row>
    <row r="85" spans="1:8" ht="15" customHeight="1">
      <c r="A85" s="17">
        <f t="shared" si="1"/>
        <v>84</v>
      </c>
      <c r="B85" s="18" t="s">
        <v>48</v>
      </c>
      <c r="C85" s="19" t="s">
        <v>194</v>
      </c>
      <c r="D85" s="27" t="s">
        <v>226</v>
      </c>
      <c r="E85" s="22" t="s">
        <v>88</v>
      </c>
      <c r="F85" s="20">
        <v>6</v>
      </c>
      <c r="G85" s="20"/>
      <c r="H85" s="21">
        <v>0.21</v>
      </c>
    </row>
    <row r="86" spans="1:8" ht="15" customHeight="1">
      <c r="A86" s="17">
        <f t="shared" si="1"/>
        <v>85</v>
      </c>
      <c r="B86" s="18" t="s">
        <v>49</v>
      </c>
      <c r="C86" s="19" t="s">
        <v>195</v>
      </c>
      <c r="D86" s="27" t="s">
        <v>226</v>
      </c>
      <c r="E86" s="22" t="s">
        <v>88</v>
      </c>
      <c r="F86" s="20">
        <v>6</v>
      </c>
      <c r="G86" s="20"/>
      <c r="H86" s="21">
        <v>0.35</v>
      </c>
    </row>
    <row r="87" spans="1:8" ht="15" customHeight="1">
      <c r="A87" s="17">
        <f t="shared" si="1"/>
        <v>86</v>
      </c>
      <c r="B87" s="18" t="s">
        <v>45</v>
      </c>
      <c r="C87" s="19" t="s">
        <v>196</v>
      </c>
      <c r="D87" s="27" t="s">
        <v>226</v>
      </c>
      <c r="E87" s="22" t="s">
        <v>88</v>
      </c>
      <c r="F87" s="20">
        <v>6</v>
      </c>
      <c r="G87" s="20">
        <v>4</v>
      </c>
      <c r="H87" s="21">
        <v>1.52</v>
      </c>
    </row>
    <row r="88" spans="1:8" ht="15" customHeight="1">
      <c r="A88" s="17">
        <f t="shared" si="1"/>
        <v>87</v>
      </c>
      <c r="B88" s="18" t="s">
        <v>50</v>
      </c>
      <c r="C88" s="19" t="s">
        <v>197</v>
      </c>
      <c r="D88" s="27" t="s">
        <v>226</v>
      </c>
      <c r="E88" s="22" t="s">
        <v>88</v>
      </c>
      <c r="F88" s="20">
        <v>6</v>
      </c>
      <c r="G88" s="20"/>
      <c r="H88" s="21">
        <v>0.31</v>
      </c>
    </row>
    <row r="89" spans="1:8" ht="15" customHeight="1">
      <c r="A89" s="17">
        <f t="shared" si="1"/>
        <v>88</v>
      </c>
      <c r="B89" s="18" t="s">
        <v>47</v>
      </c>
      <c r="C89" s="19" t="s">
        <v>198</v>
      </c>
      <c r="D89" s="27" t="s">
        <v>226</v>
      </c>
      <c r="E89" s="22" t="s">
        <v>88</v>
      </c>
      <c r="F89" s="20">
        <v>6</v>
      </c>
      <c r="G89" s="20">
        <v>4</v>
      </c>
      <c r="H89" s="21">
        <v>1.66</v>
      </c>
    </row>
    <row r="90" spans="1:8" ht="15" customHeight="1">
      <c r="A90" s="17">
        <f t="shared" si="1"/>
        <v>89</v>
      </c>
      <c r="B90" s="18" t="s">
        <v>46</v>
      </c>
      <c r="C90" s="19" t="s">
        <v>199</v>
      </c>
      <c r="D90" s="27" t="s">
        <v>226</v>
      </c>
      <c r="E90" s="22" t="s">
        <v>88</v>
      </c>
      <c r="F90" s="20">
        <v>6</v>
      </c>
      <c r="G90" s="20">
        <v>4</v>
      </c>
      <c r="H90" s="21">
        <v>1.71</v>
      </c>
    </row>
    <row r="91" spans="1:8" ht="15" customHeight="1">
      <c r="A91" s="17">
        <f t="shared" si="1"/>
        <v>90</v>
      </c>
      <c r="B91" s="18" t="s">
        <v>63</v>
      </c>
      <c r="C91" s="19" t="s">
        <v>200</v>
      </c>
      <c r="D91" s="27"/>
      <c r="E91" s="15" t="s">
        <v>82</v>
      </c>
      <c r="F91" s="20"/>
      <c r="G91" s="20">
        <v>60</v>
      </c>
      <c r="H91" s="21">
        <v>0.13</v>
      </c>
    </row>
    <row r="92" spans="1:8" ht="15" customHeight="1">
      <c r="A92" s="17">
        <f t="shared" si="1"/>
        <v>91</v>
      </c>
      <c r="B92" s="18" t="s">
        <v>64</v>
      </c>
      <c r="C92" s="19" t="s">
        <v>201</v>
      </c>
      <c r="D92" s="27"/>
      <c r="E92" s="15" t="s">
        <v>82</v>
      </c>
      <c r="F92" s="20"/>
      <c r="G92" s="20"/>
      <c r="H92" s="21">
        <v>0.03</v>
      </c>
    </row>
    <row r="93" spans="1:8" ht="15" customHeight="1">
      <c r="A93" s="17">
        <f t="shared" si="1"/>
        <v>92</v>
      </c>
      <c r="B93" s="18" t="s">
        <v>36</v>
      </c>
      <c r="C93" s="19" t="s">
        <v>202</v>
      </c>
      <c r="D93" s="27" t="s">
        <v>228</v>
      </c>
      <c r="E93" s="22" t="s">
        <v>88</v>
      </c>
      <c r="F93" s="20">
        <v>6</v>
      </c>
      <c r="G93" s="20">
        <v>4</v>
      </c>
      <c r="H93" s="21">
        <v>1.937</v>
      </c>
    </row>
    <row r="94" spans="1:8" ht="15" customHeight="1">
      <c r="A94" s="17">
        <f t="shared" si="1"/>
        <v>93</v>
      </c>
      <c r="B94" s="18" t="s">
        <v>38</v>
      </c>
      <c r="C94" s="19" t="s">
        <v>203</v>
      </c>
      <c r="D94" s="27" t="s">
        <v>228</v>
      </c>
      <c r="E94" s="22" t="s">
        <v>88</v>
      </c>
      <c r="F94" s="20">
        <v>6</v>
      </c>
      <c r="G94" s="20">
        <v>35</v>
      </c>
      <c r="H94" s="21">
        <v>0.145</v>
      </c>
    </row>
    <row r="95" spans="1:8" ht="15" customHeight="1">
      <c r="A95" s="17">
        <f t="shared" si="1"/>
        <v>94</v>
      </c>
      <c r="B95" s="18" t="s">
        <v>204</v>
      </c>
      <c r="C95" s="19" t="s">
        <v>205</v>
      </c>
      <c r="D95" s="27" t="s">
        <v>228</v>
      </c>
      <c r="E95" s="22" t="s">
        <v>88</v>
      </c>
      <c r="F95" s="20">
        <v>6</v>
      </c>
      <c r="G95" s="20">
        <v>35</v>
      </c>
      <c r="H95" s="21">
        <v>0.145</v>
      </c>
    </row>
    <row r="96" spans="1:8" ht="15" customHeight="1">
      <c r="A96" s="17">
        <f t="shared" si="1"/>
        <v>95</v>
      </c>
      <c r="B96" s="18" t="s">
        <v>39</v>
      </c>
      <c r="C96" s="19" t="s">
        <v>206</v>
      </c>
      <c r="D96" s="27" t="s">
        <v>228</v>
      </c>
      <c r="E96" s="22" t="s">
        <v>88</v>
      </c>
      <c r="F96" s="20">
        <v>6</v>
      </c>
      <c r="G96" s="20"/>
      <c r="H96" s="21">
        <v>0.18</v>
      </c>
    </row>
    <row r="97" spans="1:8" ht="15" customHeight="1">
      <c r="A97" s="17">
        <f t="shared" si="1"/>
        <v>96</v>
      </c>
      <c r="B97" s="18" t="s">
        <v>207</v>
      </c>
      <c r="C97" s="19" t="s">
        <v>208</v>
      </c>
      <c r="D97" s="27" t="s">
        <v>228</v>
      </c>
      <c r="E97" s="22" t="s">
        <v>88</v>
      </c>
      <c r="F97" s="20">
        <v>6</v>
      </c>
      <c r="G97" s="20"/>
      <c r="H97" s="21">
        <v>0.18</v>
      </c>
    </row>
    <row r="98" spans="1:8" ht="15" customHeight="1">
      <c r="A98" s="17">
        <f t="shared" si="1"/>
        <v>97</v>
      </c>
      <c r="B98" s="18" t="s">
        <v>40</v>
      </c>
      <c r="C98" s="19" t="s">
        <v>209</v>
      </c>
      <c r="D98" s="27" t="s">
        <v>228</v>
      </c>
      <c r="E98" s="22" t="s">
        <v>88</v>
      </c>
      <c r="F98" s="20">
        <v>6</v>
      </c>
      <c r="G98" s="20"/>
      <c r="H98" s="21">
        <v>0.24</v>
      </c>
    </row>
    <row r="99" spans="1:8" ht="15" customHeight="1">
      <c r="A99" s="17">
        <f t="shared" si="1"/>
        <v>98</v>
      </c>
      <c r="B99" s="18" t="s">
        <v>210</v>
      </c>
      <c r="C99" s="19" t="s">
        <v>211</v>
      </c>
      <c r="D99" s="27" t="s">
        <v>228</v>
      </c>
      <c r="E99" s="22" t="s">
        <v>88</v>
      </c>
      <c r="F99" s="20">
        <v>6</v>
      </c>
      <c r="G99" s="20"/>
      <c r="H99" s="21">
        <v>0.24</v>
      </c>
    </row>
    <row r="100" spans="1:8" ht="15" customHeight="1">
      <c r="A100" s="17">
        <f t="shared" si="1"/>
        <v>99</v>
      </c>
      <c r="B100" s="18" t="s">
        <v>34</v>
      </c>
      <c r="C100" s="19" t="s">
        <v>212</v>
      </c>
      <c r="D100" s="27" t="s">
        <v>228</v>
      </c>
      <c r="E100" s="22" t="s">
        <v>88</v>
      </c>
      <c r="F100" s="20">
        <v>6</v>
      </c>
      <c r="G100" s="20">
        <v>8</v>
      </c>
      <c r="H100" s="21">
        <v>1.15</v>
      </c>
    </row>
    <row r="101" spans="1:8" ht="15" customHeight="1">
      <c r="A101" s="17">
        <f t="shared" si="1"/>
        <v>100</v>
      </c>
      <c r="B101" s="18" t="s">
        <v>52</v>
      </c>
      <c r="C101" s="19" t="s">
        <v>213</v>
      </c>
      <c r="D101" s="27"/>
      <c r="E101" s="22" t="s">
        <v>88</v>
      </c>
      <c r="F101" s="20">
        <v>350</v>
      </c>
      <c r="G101" s="20">
        <v>350</v>
      </c>
      <c r="H101" s="21">
        <v>0.43</v>
      </c>
    </row>
    <row r="102" spans="1:8" ht="15" customHeight="1">
      <c r="A102" s="17">
        <f t="shared" si="1"/>
        <v>101</v>
      </c>
      <c r="B102" s="18" t="s">
        <v>53</v>
      </c>
      <c r="C102" s="19" t="s">
        <v>214</v>
      </c>
      <c r="D102" s="27"/>
      <c r="E102" s="22" t="s">
        <v>88</v>
      </c>
      <c r="F102" s="20">
        <v>400</v>
      </c>
      <c r="G102" s="20">
        <v>400</v>
      </c>
      <c r="H102" s="21">
        <v>0.38</v>
      </c>
    </row>
    <row r="103" spans="1:8" ht="15" customHeight="1">
      <c r="A103" s="17">
        <f t="shared" si="1"/>
        <v>102</v>
      </c>
      <c r="B103" s="18" t="s">
        <v>54</v>
      </c>
      <c r="C103" s="19" t="s">
        <v>215</v>
      </c>
      <c r="D103" s="27"/>
      <c r="E103" s="22" t="s">
        <v>88</v>
      </c>
      <c r="F103" s="20">
        <v>400</v>
      </c>
      <c r="G103" s="20">
        <v>400</v>
      </c>
      <c r="H103" s="21">
        <v>0.43</v>
      </c>
    </row>
    <row r="104" spans="1:8" ht="15" customHeight="1">
      <c r="A104" s="17">
        <f t="shared" si="1"/>
        <v>103</v>
      </c>
      <c r="B104" s="18" t="s">
        <v>37</v>
      </c>
      <c r="C104" s="19" t="s">
        <v>216</v>
      </c>
      <c r="D104" s="27" t="s">
        <v>228</v>
      </c>
      <c r="E104" s="22" t="s">
        <v>88</v>
      </c>
      <c r="F104" s="20">
        <v>6</v>
      </c>
      <c r="G104" s="20">
        <v>8</v>
      </c>
      <c r="H104" s="21">
        <v>1.162</v>
      </c>
    </row>
    <row r="105" spans="1:8" ht="15" customHeight="1">
      <c r="A105" s="17">
        <f t="shared" si="1"/>
        <v>104</v>
      </c>
      <c r="B105" s="18" t="s">
        <v>3</v>
      </c>
      <c r="C105" s="19" t="s">
        <v>217</v>
      </c>
      <c r="D105" s="27" t="s">
        <v>228</v>
      </c>
      <c r="E105" s="22" t="s">
        <v>88</v>
      </c>
      <c r="F105" s="20">
        <v>6</v>
      </c>
      <c r="G105" s="20">
        <v>8</v>
      </c>
      <c r="H105" s="21">
        <v>1.27</v>
      </c>
    </row>
    <row r="106" spans="1:8" ht="15" customHeight="1">
      <c r="A106" s="17">
        <f t="shared" si="1"/>
        <v>105</v>
      </c>
      <c r="B106" s="18" t="s">
        <v>218</v>
      </c>
      <c r="C106" s="19" t="s">
        <v>219</v>
      </c>
      <c r="D106" s="27"/>
      <c r="E106" s="15" t="s">
        <v>82</v>
      </c>
      <c r="F106" s="20"/>
      <c r="G106" s="20">
        <v>100</v>
      </c>
      <c r="H106" s="21">
        <v>0.077</v>
      </c>
    </row>
    <row r="107" spans="1:8" ht="15" customHeight="1">
      <c r="A107" s="17">
        <f t="shared" si="1"/>
        <v>106</v>
      </c>
      <c r="B107" s="18" t="s">
        <v>62</v>
      </c>
      <c r="C107" s="19" t="s">
        <v>220</v>
      </c>
      <c r="D107" s="27"/>
      <c r="E107" s="15" t="s">
        <v>82</v>
      </c>
      <c r="F107" s="20"/>
      <c r="G107" s="20"/>
      <c r="H107" s="21">
        <v>0.025</v>
      </c>
    </row>
    <row r="108" spans="1:8" ht="15" customHeight="1">
      <c r="A108" s="17">
        <f t="shared" si="1"/>
        <v>107</v>
      </c>
      <c r="B108" s="18" t="s">
        <v>35</v>
      </c>
      <c r="C108" s="19" t="s">
        <v>221</v>
      </c>
      <c r="D108" s="27" t="s">
        <v>228</v>
      </c>
      <c r="E108" s="22" t="s">
        <v>88</v>
      </c>
      <c r="F108" s="20">
        <v>6</v>
      </c>
      <c r="G108" s="20">
        <v>8</v>
      </c>
      <c r="H108" s="21">
        <v>1.29</v>
      </c>
    </row>
    <row r="109" spans="1:8" ht="15" customHeight="1">
      <c r="A109" s="17">
        <f t="shared" si="1"/>
        <v>108</v>
      </c>
      <c r="B109" s="24" t="s">
        <v>65</v>
      </c>
      <c r="C109" s="19" t="s">
        <v>222</v>
      </c>
      <c r="D109" s="27"/>
      <c r="E109" s="22" t="s">
        <v>80</v>
      </c>
      <c r="F109" s="20"/>
      <c r="G109" s="20">
        <v>12</v>
      </c>
      <c r="H109" s="21">
        <v>0.64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"/>
  <sheetViews>
    <sheetView zoomScale="85" zoomScaleNormal="85" zoomScalePageLayoutView="0" workbookViewId="0" topLeftCell="A1">
      <selection activeCell="I16" sqref="I16"/>
    </sheetView>
  </sheetViews>
  <sheetFormatPr defaultColWidth="9.00390625" defaultRowHeight="15" customHeight="1"/>
  <cols>
    <col min="1" max="1" width="6.00390625" style="0" customWidth="1"/>
    <col min="2" max="2" width="47.25390625" style="0" customWidth="1"/>
    <col min="3" max="3" width="14.375" style="0" customWidth="1"/>
  </cols>
  <sheetData>
    <row r="1" spans="1:3" ht="25.5" customHeight="1" thickBot="1">
      <c r="A1" s="40" t="s">
        <v>237</v>
      </c>
      <c r="B1" s="40"/>
      <c r="C1" s="40"/>
    </row>
    <row r="2" spans="1:4" ht="30" customHeight="1">
      <c r="A2" s="9" t="s">
        <v>223</v>
      </c>
      <c r="B2" s="33" t="s">
        <v>74</v>
      </c>
      <c r="C2" s="33" t="s">
        <v>78</v>
      </c>
      <c r="D2" s="35"/>
    </row>
    <row r="3" spans="1:3" ht="15" customHeight="1">
      <c r="A3" s="34">
        <f>Номенклатура!A2</f>
        <v>1</v>
      </c>
      <c r="B3" s="34" t="str">
        <f>Номенклатура!C2</f>
        <v>1979 Уголок с подкладками д/СП 32 S-Line, компл.</v>
      </c>
      <c r="C3" s="36">
        <v>9.33</v>
      </c>
    </row>
    <row r="4" spans="1:3" ht="15" customHeight="1">
      <c r="A4" s="34">
        <f>Номенклатура!A3</f>
        <v>2</v>
      </c>
      <c r="B4" s="34" t="str">
        <f>Номенклатура!C3</f>
        <v>1980 Фальцевый вкладыш для L/Е-Line</v>
      </c>
      <c r="C4" s="36">
        <v>0.88</v>
      </c>
    </row>
    <row r="5" spans="1:3" ht="15" customHeight="1">
      <c r="A5" s="34">
        <f>Номенклатура!A4</f>
        <v>3</v>
      </c>
      <c r="B5" s="34" t="str">
        <f>Номенклатура!C4</f>
        <v>1981 Фальцевый вкладыш для Т-Line</v>
      </c>
      <c r="C5" s="36">
        <v>1.18</v>
      </c>
    </row>
    <row r="6" spans="1:3" ht="15" customHeight="1">
      <c r="A6" s="34">
        <f>Номенклатура!A5</f>
        <v>4</v>
      </c>
      <c r="B6" s="34" t="str">
        <f>Номенклатура!C5</f>
        <v>1982 Фальцевый вкладыш для С-Line</v>
      </c>
      <c r="C6" s="36">
        <v>0.9</v>
      </c>
    </row>
    <row r="7" spans="1:3" ht="15" customHeight="1">
      <c r="A7" s="34">
        <f>Номенклатура!A6</f>
        <v>5</v>
      </c>
      <c r="B7" s="34" t="str">
        <f>Номенклатура!C6</f>
        <v>1983 Фальцевый вкладыш д/S-Line, шт.</v>
      </c>
      <c r="C7" s="36">
        <v>1.55</v>
      </c>
    </row>
    <row r="8" spans="1:3" ht="15" customHeight="1">
      <c r="A8" s="34">
        <f>Номенклатура!A7</f>
        <v>6</v>
      </c>
      <c r="B8" s="34" t="str">
        <f>Номенклатура!C7</f>
        <v>С 54 Подставочный профиль С-line</v>
      </c>
      <c r="C8" s="36">
        <v>34.2</v>
      </c>
    </row>
    <row r="9" spans="1:3" ht="15" customHeight="1">
      <c r="A9" s="34">
        <f>Номенклатура!A8</f>
        <v>7</v>
      </c>
      <c r="B9" s="34" t="str">
        <f>Номенклатура!C8</f>
        <v>CD 58/114 Дверная створка C-Line</v>
      </c>
      <c r="C9" s="36">
        <v>254.94</v>
      </c>
    </row>
    <row r="10" spans="1:3" ht="15" customHeight="1">
      <c r="A10" s="34">
        <f>Номенклатура!A9</f>
        <v>8</v>
      </c>
      <c r="B10" s="34" t="str">
        <f>Номенклатура!C9</f>
        <v>CG 6 Штапик C-Line</v>
      </c>
      <c r="C10" s="36">
        <v>31.16</v>
      </c>
    </row>
    <row r="11" spans="1:3" ht="15" customHeight="1">
      <c r="A11" s="34">
        <f>Номенклатура!A10</f>
        <v>9</v>
      </c>
      <c r="B11" s="34" t="str">
        <f>Номенклатура!C10</f>
        <v>CG 6 Штапик C-Line серый уплотнитель</v>
      </c>
      <c r="C11" s="36">
        <v>31.16</v>
      </c>
    </row>
    <row r="12" spans="1:3" ht="15" customHeight="1">
      <c r="A12" s="34">
        <f>Номенклатура!A11</f>
        <v>10</v>
      </c>
      <c r="B12" s="34" t="str">
        <f>Номенклатура!C11</f>
        <v>CG 14 Штапик C-Line</v>
      </c>
      <c r="C12" s="36">
        <v>35.29</v>
      </c>
    </row>
    <row r="13" spans="1:3" ht="15" customHeight="1">
      <c r="A13" s="34">
        <f>Номенклатура!A12</f>
        <v>11</v>
      </c>
      <c r="B13" s="34" t="str">
        <f>Номенклатура!C12</f>
        <v>CG 14 Штапик C-Line серый уплотнитель</v>
      </c>
      <c r="C13" s="36">
        <v>35.29</v>
      </c>
    </row>
    <row r="14" spans="1:3" ht="15" customHeight="1">
      <c r="A14" s="34">
        <f>Номенклатура!A13</f>
        <v>12</v>
      </c>
      <c r="B14" s="34" t="str">
        <f>Номенклатура!C13</f>
        <v>CL 58/61 Рама C-Line</v>
      </c>
      <c r="C14" s="36">
        <v>110.74</v>
      </c>
    </row>
    <row r="15" spans="1:3" ht="15" customHeight="1">
      <c r="A15" s="34">
        <f>Номенклатура!A14</f>
        <v>13</v>
      </c>
      <c r="B15" s="34" t="str">
        <f>Номенклатура!C14</f>
        <v>CS 58/62 Штульп C-Line</v>
      </c>
      <c r="C15" s="36">
        <v>204.36</v>
      </c>
    </row>
    <row r="16" spans="1:3" ht="15" customHeight="1">
      <c r="A16" s="34">
        <f>Номенклатура!A15</f>
        <v>14</v>
      </c>
      <c r="B16" s="34" t="str">
        <f>Номенклатура!C15</f>
        <v>CT 58/76 Импост C-Line</v>
      </c>
      <c r="C16" s="36">
        <v>134.5</v>
      </c>
    </row>
    <row r="17" spans="1:3" ht="15" customHeight="1">
      <c r="A17" s="34">
        <f>Номенклатура!A16</f>
        <v>15</v>
      </c>
      <c r="B17" s="34" t="str">
        <f>Номенклатура!C16</f>
        <v>CT 76 М Мех. соединитель металл. для СТ 58/76</v>
      </c>
      <c r="C17" s="36">
        <v>21.84</v>
      </c>
    </row>
    <row r="18" spans="1:3" ht="15" customHeight="1">
      <c r="A18" s="34">
        <f>Номенклатура!A17</f>
        <v>16</v>
      </c>
      <c r="B18" s="34" t="str">
        <f>Номенклатура!C17</f>
        <v>CT 76 Р Мех. соединитель пластик. для СТ 58/76</v>
      </c>
      <c r="C18" s="36">
        <v>6.17</v>
      </c>
    </row>
    <row r="19" spans="1:3" ht="15" customHeight="1">
      <c r="A19" s="34">
        <f>Номенклатура!A18</f>
        <v>17</v>
      </c>
      <c r="B19" s="34" t="str">
        <f>Номенклатура!C18</f>
        <v>CZ 58/75 Створка C-Line</v>
      </c>
      <c r="C19" s="36">
        <v>126.9</v>
      </c>
    </row>
    <row r="20" spans="1:3" ht="15" customHeight="1">
      <c r="A20" s="34">
        <f>Номенклатура!A19</f>
        <v>18</v>
      </c>
      <c r="B20" s="34" t="str">
        <f>Номенклатура!C19</f>
        <v>ED 60/117 Дверная створка E-Line Т-обр</v>
      </c>
      <c r="C20" s="36">
        <v>272.73</v>
      </c>
    </row>
    <row r="21" spans="1:3" ht="15" customHeight="1">
      <c r="A21" s="34">
        <f>Номенклатура!A20</f>
        <v>19</v>
      </c>
      <c r="B21" s="34" t="str">
        <f>Номенклатура!C20</f>
        <v>EDZ 60/117 Дверная створка E-Line Z-обр</v>
      </c>
      <c r="C21" s="36">
        <v>276.91</v>
      </c>
    </row>
    <row r="22" spans="1:3" ht="15" customHeight="1">
      <c r="A22" s="34">
        <f>Номенклатура!A21</f>
        <v>20</v>
      </c>
      <c r="B22" s="34" t="str">
        <f>Номенклатура!C21</f>
        <v>EG 12 Штапик E-Line</v>
      </c>
      <c r="C22" s="36">
        <v>31.75</v>
      </c>
    </row>
    <row r="23" spans="1:3" ht="15" customHeight="1">
      <c r="A23" s="34">
        <f>Номенклатура!A22</f>
        <v>21</v>
      </c>
      <c r="B23" s="34" t="str">
        <f>Номенклатура!C22</f>
        <v>EG 12 Штапик E-Line серый уплотнитель</v>
      </c>
      <c r="C23" s="36">
        <v>31.75</v>
      </c>
    </row>
    <row r="24" spans="1:3" ht="15" customHeight="1">
      <c r="A24" s="34">
        <f>Номенклатура!A23</f>
        <v>22</v>
      </c>
      <c r="B24" s="34" t="str">
        <f>Номенклатура!C23</f>
        <v>EG 16 Штапик E-Line</v>
      </c>
      <c r="C24" s="36">
        <v>37.68</v>
      </c>
    </row>
    <row r="25" spans="1:3" ht="15" customHeight="1">
      <c r="A25" s="34">
        <f>Номенклатура!A24</f>
        <v>23</v>
      </c>
      <c r="B25" s="34" t="str">
        <f>Номенклатура!C24</f>
        <v>EG 16 Штапик E-Line серый уплотнитель</v>
      </c>
      <c r="C25" s="36">
        <v>37.68</v>
      </c>
    </row>
    <row r="26" spans="1:3" ht="15" customHeight="1">
      <c r="A26" s="34">
        <f>Номенклатура!A25</f>
        <v>24</v>
      </c>
      <c r="B26" s="34" t="str">
        <f>Номенклатура!C25</f>
        <v>EG 34 Штапик E-Line</v>
      </c>
      <c r="C26" s="36">
        <v>54.82</v>
      </c>
    </row>
    <row r="27" spans="1:3" ht="15" customHeight="1">
      <c r="A27" s="34">
        <f>Номенклатура!A26</f>
        <v>25</v>
      </c>
      <c r="B27" s="34" t="str">
        <f>Номенклатура!C26</f>
        <v>EG 34 Штапик E-Line серый уплотнитель</v>
      </c>
      <c r="C27" s="36">
        <v>54.82</v>
      </c>
    </row>
    <row r="28" spans="1:3" ht="15" customHeight="1">
      <c r="A28" s="34">
        <f>Номенклатура!A27</f>
        <v>26</v>
      </c>
      <c r="B28" s="34" t="str">
        <f>Номенклатура!C27</f>
        <v>EL 60/66 Рама E-Line</v>
      </c>
      <c r="C28" s="36">
        <v>152.98</v>
      </c>
    </row>
    <row r="29" spans="1:3" ht="15" customHeight="1">
      <c r="A29" s="34">
        <f>Номенклатура!A28</f>
        <v>27</v>
      </c>
      <c r="B29" s="34" t="str">
        <f>Номенклатура!C28</f>
        <v>ET 60/82 Импост E-Line</v>
      </c>
      <c r="C29" s="36">
        <v>175.92</v>
      </c>
    </row>
    <row r="30" spans="1:3" ht="15" customHeight="1">
      <c r="A30" s="34">
        <f>Номенклатура!A29</f>
        <v>28</v>
      </c>
      <c r="B30" s="34" t="str">
        <f>Номенклатура!C29</f>
        <v>ET 82 М Мех. соединитель металл. для ЕТ 60/82</v>
      </c>
      <c r="C30" s="36">
        <v>23.75</v>
      </c>
    </row>
    <row r="31" spans="1:3" ht="15" customHeight="1">
      <c r="A31" s="34">
        <f>Номенклатура!A30</f>
        <v>29</v>
      </c>
      <c r="B31" s="34" t="str">
        <f>Номенклатура!C30</f>
        <v>ET 82 Р Мех. соединитель пластик. для ЕТ 60/82</v>
      </c>
      <c r="C31" s="36">
        <v>5.67</v>
      </c>
    </row>
    <row r="32" spans="1:3" ht="15" customHeight="1">
      <c r="A32" s="34">
        <f>Номенклатура!A31</f>
        <v>30</v>
      </c>
      <c r="B32" s="34" t="str">
        <f>Номенклатура!C31</f>
        <v>EZ 60/77 Створка E-Line</v>
      </c>
      <c r="C32" s="36">
        <v>170.68</v>
      </c>
    </row>
    <row r="33" spans="1:3" ht="15" customHeight="1">
      <c r="A33" s="34">
        <f>Номенклатура!A32</f>
        <v>31</v>
      </c>
      <c r="B33" s="34" t="str">
        <f>Номенклатура!C32</f>
        <v>LL 60/66 Рама L-Line</v>
      </c>
      <c r="C33" s="36">
        <v>117.98</v>
      </c>
    </row>
    <row r="34" spans="1:3" ht="15" customHeight="1">
      <c r="A34" s="34">
        <f>Номенклатура!A33</f>
        <v>32</v>
      </c>
      <c r="B34" s="34" t="str">
        <f>Номенклатура!C33</f>
        <v>LT 60/82 Импост L-Line</v>
      </c>
      <c r="C34" s="36">
        <v>144.89</v>
      </c>
    </row>
    <row r="35" spans="1:3" ht="15" customHeight="1">
      <c r="A35" s="34">
        <f>Номенклатура!A34</f>
        <v>33</v>
      </c>
      <c r="B35" s="34" t="str">
        <f>Номенклатура!C34</f>
        <v>LZ 60/77 Створка L-Line</v>
      </c>
      <c r="C35" s="36">
        <v>134.08</v>
      </c>
    </row>
    <row r="36" spans="1:3" ht="15" customHeight="1">
      <c r="A36" s="34">
        <f>Номенклатура!A35</f>
        <v>34</v>
      </c>
      <c r="B36" s="34" t="str">
        <f>Номенклатура!C35</f>
        <v>MDOP R Металлопрофиль PP 603</v>
      </c>
      <c r="C36" s="36">
        <v>89.87</v>
      </c>
    </row>
    <row r="37" spans="1:3" ht="15" customHeight="1">
      <c r="A37" s="34">
        <f>Номенклатура!A36</f>
        <v>35</v>
      </c>
      <c r="B37" s="34" t="str">
        <f>Номенклатура!C36</f>
        <v>ME 60 D Металлопрофиль ED 60/117</v>
      </c>
      <c r="C37" s="36">
        <v>119.79</v>
      </c>
    </row>
    <row r="38" spans="1:3" ht="15" customHeight="1">
      <c r="A38" s="34">
        <f>Номенклатура!A37</f>
        <v>36</v>
      </c>
      <c r="B38" s="34" t="str">
        <f>Номенклатура!C37</f>
        <v>ME 60 L/Z Металлопрофиль EL 60/66, EZ 60/77</v>
      </c>
      <c r="C38" s="36">
        <v>43.56</v>
      </c>
    </row>
    <row r="39" spans="1:3" ht="15" customHeight="1">
      <c r="A39" s="34">
        <f>Номенклатура!A38</f>
        <v>37</v>
      </c>
      <c r="B39" s="34" t="str">
        <f>Номенклатура!C38</f>
        <v>ME 60 T Металлопрофиль ET 60/82</v>
      </c>
      <c r="C39" s="36">
        <v>61.71</v>
      </c>
    </row>
    <row r="40" spans="1:3" ht="15" customHeight="1">
      <c r="A40" s="34">
        <f>Номенклатура!A39</f>
        <v>38</v>
      </c>
      <c r="B40" s="34" t="str">
        <f>Номенклатура!C39</f>
        <v>MP 608 Металлопрофиль РS 608</v>
      </c>
      <c r="C40" s="36">
        <v>42.2</v>
      </c>
    </row>
    <row r="41" spans="1:3" ht="15" customHeight="1">
      <c r="A41" s="34">
        <f>Номенклатура!A40</f>
        <v>39</v>
      </c>
      <c r="B41" s="34" t="str">
        <f>Номенклатура!C40</f>
        <v>MP 609-S Металлопрофиль РС 609</v>
      </c>
      <c r="C41" s="36">
        <v>257</v>
      </c>
    </row>
    <row r="42" spans="1:3" ht="15" customHeight="1">
      <c r="A42" s="34">
        <f>Номенклатура!A41</f>
        <v>40</v>
      </c>
      <c r="B42" s="34" t="str">
        <f>Номенклатура!C41</f>
        <v>MP 612 Металлопрофиль РЕ 612</v>
      </c>
      <c r="C42" s="36">
        <v>148.5</v>
      </c>
    </row>
    <row r="43" spans="1:3" ht="15" customHeight="1">
      <c r="A43" s="34">
        <f>Номенклатура!A42</f>
        <v>41</v>
      </c>
      <c r="B43" s="34" t="str">
        <f>Номенклатура!C42</f>
        <v>MS 75 L/Z Металлопрофиль SL 75/73, SZ 86/86</v>
      </c>
      <c r="C43" s="36">
        <v>47.52</v>
      </c>
    </row>
    <row r="44" spans="1:3" ht="15" customHeight="1">
      <c r="A44" s="34">
        <f>Номенклатура!A43</f>
        <v>42</v>
      </c>
      <c r="B44" s="34" t="str">
        <f>Номенклатура!C43</f>
        <v>MS 75 T Металлопрофиль ST 75/100</v>
      </c>
      <c r="C44" s="36">
        <v>66.44</v>
      </c>
    </row>
    <row r="45" spans="1:3" ht="15" customHeight="1">
      <c r="A45" s="34">
        <f>Номенклатура!A44</f>
        <v>43</v>
      </c>
      <c r="B45" s="34" t="str">
        <f>Номенклатура!C44</f>
        <v>MS 75 T-S Металлопрофиль ST 75/100</v>
      </c>
      <c r="C45" s="36">
        <v>67.43</v>
      </c>
    </row>
    <row r="46" spans="1:3" ht="15" customHeight="1">
      <c r="A46" s="34">
        <f>Номенклатура!A45</f>
        <v>44</v>
      </c>
      <c r="B46" s="34" t="str">
        <f>Номенклатура!C45</f>
        <v>PA 605 Адаптер S-Line</v>
      </c>
      <c r="C46" s="36">
        <v>37.31</v>
      </c>
    </row>
    <row r="47" spans="1:3" ht="15" customHeight="1">
      <c r="A47" s="34">
        <f>Номенклатура!A46</f>
        <v>45</v>
      </c>
      <c r="B47" s="34" t="str">
        <f>Номенклатура!C46</f>
        <v>PC 58/70 Межрамный соединитель C/T-Line</v>
      </c>
      <c r="C47" s="36">
        <v>26.36</v>
      </c>
    </row>
    <row r="48" spans="1:3" ht="15" customHeight="1">
      <c r="A48" s="34">
        <f>Номенклатура!A47</f>
        <v>46</v>
      </c>
      <c r="B48" s="34" t="str">
        <f>Номенклатура!C47</f>
        <v>PC 602 Межрамный соединитель L/E/S-Line</v>
      </c>
      <c r="C48" s="36">
        <v>18.62</v>
      </c>
    </row>
    <row r="49" spans="1:3" ht="15" customHeight="1">
      <c r="A49" s="34">
        <f>Номенклатура!A48</f>
        <v>47</v>
      </c>
      <c r="B49" s="34" t="str">
        <f>Номенклатура!C48</f>
        <v>PC 609 Крышка статического соединителя</v>
      </c>
      <c r="C49" s="36">
        <v>93.86</v>
      </c>
    </row>
    <row r="50" spans="1:3" ht="15" customHeight="1">
      <c r="A50" s="34">
        <f>Номенклатура!A49</f>
        <v>48</v>
      </c>
      <c r="B50" s="34" t="str">
        <f>Номенклатура!C49</f>
        <v>PC 613 Межрамный соединитель L/E-Line</v>
      </c>
      <c r="C50" s="36">
        <v>90.11</v>
      </c>
    </row>
    <row r="51" spans="1:3" ht="15" customHeight="1">
      <c r="A51" s="34">
        <f>Номенклатура!A50</f>
        <v>49</v>
      </c>
      <c r="B51" s="34" t="str">
        <f>Номенклатура!C50</f>
        <v>PE 144/58 Расширитель 30 мм C-Line</v>
      </c>
      <c r="C51" s="38">
        <v>90.21</v>
      </c>
    </row>
    <row r="52" spans="1:3" ht="15" customHeight="1">
      <c r="A52" s="34">
        <f>Номенклатура!A51</f>
        <v>50</v>
      </c>
      <c r="B52" s="34" t="str">
        <f>Номенклатура!C51</f>
        <v>PE 155/58 Соединитель 90 градусов C-Line</v>
      </c>
      <c r="C52" s="38">
        <v>279.75</v>
      </c>
    </row>
    <row r="53" spans="1:3" ht="15" customHeight="1">
      <c r="A53" s="34">
        <f>Номенклатура!A52</f>
        <v>51</v>
      </c>
      <c r="B53" s="34" t="str">
        <f>Номенклатура!C52</f>
        <v>PE 355/70 Соединитель 90 градусов T-Line</v>
      </c>
      <c r="C53" s="38">
        <v>283.43</v>
      </c>
    </row>
    <row r="54" spans="1:3" ht="15" customHeight="1">
      <c r="A54" s="34">
        <f>Номенклатура!A53</f>
        <v>52</v>
      </c>
      <c r="B54" s="34" t="str">
        <f>Номенклатура!C53</f>
        <v>PE 360/70 Расширитель 30 мм T-Line</v>
      </c>
      <c r="C54" s="36"/>
    </row>
    <row r="55" spans="1:3" ht="15" customHeight="1">
      <c r="A55" s="34">
        <f>Номенклатура!A54</f>
        <v>53</v>
      </c>
      <c r="B55" s="34" t="str">
        <f>Номенклатура!C54</f>
        <v>PE 362/70 Расширитель 60 мм T-Line</v>
      </c>
      <c r="C55" s="38">
        <v>191.73</v>
      </c>
    </row>
    <row r="56" spans="1:3" ht="15" customHeight="1">
      <c r="A56" s="34">
        <f>Номенклатура!A55</f>
        <v>54</v>
      </c>
      <c r="B56" s="34" t="str">
        <f>Номенклатура!C55</f>
        <v>PE 546/58 Расширитель 60 мм C-Line</v>
      </c>
      <c r="C56" s="36">
        <v>156.12</v>
      </c>
    </row>
    <row r="57" spans="1:3" ht="15" customHeight="1">
      <c r="A57" s="34">
        <f>Номенклатура!A56</f>
        <v>55</v>
      </c>
      <c r="B57" s="34" t="str">
        <f>Номенклатура!C56</f>
        <v>PE 606 Расширитель 40 мм L/E/S-Line</v>
      </c>
      <c r="C57" s="36">
        <v>156.32</v>
      </c>
    </row>
    <row r="58" spans="1:3" ht="15" customHeight="1">
      <c r="A58" s="34">
        <f>Номенклатура!A57</f>
        <v>56</v>
      </c>
      <c r="B58" s="34" t="str">
        <f>Номенклатура!C57</f>
        <v>PE 607/58 Расширитель 40 мм C-line</v>
      </c>
      <c r="C58" s="36">
        <v>136.28</v>
      </c>
    </row>
    <row r="59" spans="1:3" ht="15" customHeight="1">
      <c r="A59" s="34">
        <f>Номенклатура!A58</f>
        <v>57</v>
      </c>
      <c r="B59" s="34" t="str">
        <f>Номенклатура!C58</f>
        <v>PE 608/70 Расширитель 40 мм T-Line</v>
      </c>
      <c r="C59" s="36">
        <v>170.54</v>
      </c>
    </row>
    <row r="60" spans="1:3" ht="15" customHeight="1">
      <c r="A60" s="34">
        <f>Номенклатура!A59</f>
        <v>58</v>
      </c>
      <c r="B60" s="34" t="str">
        <f>Номенклатура!C59</f>
        <v>PE 611 Расширитель 60 мм L/E/S-Line</v>
      </c>
      <c r="C60" s="36">
        <v>187.52</v>
      </c>
    </row>
    <row r="61" spans="1:3" ht="15" customHeight="1">
      <c r="A61" s="34">
        <f>Номенклатура!A60</f>
        <v>59</v>
      </c>
      <c r="B61" s="34" t="str">
        <f>Номенклатура!C60</f>
        <v>PE 612 Соединитель 90 градусов L/E/S-Line</v>
      </c>
      <c r="C61" s="36">
        <v>241.15</v>
      </c>
    </row>
    <row r="62" spans="1:3" ht="15" customHeight="1">
      <c r="A62" s="34">
        <f>Номенклатура!A61</f>
        <v>60</v>
      </c>
      <c r="B62" s="34" t="str">
        <f>Номенклатура!C61</f>
        <v>PG 01 Уплотнение стеклопакета черное, 6.4 мм</v>
      </c>
      <c r="C62" s="36">
        <v>10.44</v>
      </c>
    </row>
    <row r="63" spans="1:3" ht="15" customHeight="1">
      <c r="A63" s="34">
        <f>Номенклатура!A62</f>
        <v>61</v>
      </c>
      <c r="B63" s="34" t="str">
        <f>Номенклатура!C62</f>
        <v>PG 02 Уплотнение стеклопакета  черное, 4.6 мм</v>
      </c>
      <c r="C63" s="36">
        <v>7.78</v>
      </c>
    </row>
    <row r="64" spans="1:3" ht="15" customHeight="1">
      <c r="A64" s="34">
        <f>Номенклатура!A63</f>
        <v>62</v>
      </c>
      <c r="B64" s="34" t="str">
        <f>Номенклатура!C63</f>
        <v>PP 603 Труба L/E/S-Line</v>
      </c>
      <c r="C64" s="36">
        <v>261.93</v>
      </c>
    </row>
    <row r="65" spans="1:3" ht="15" customHeight="1">
      <c r="A65" s="34">
        <f>Номенклатура!A64</f>
        <v>63</v>
      </c>
      <c r="B65" s="34" t="str">
        <f>Номенклатура!C64</f>
        <v>PP 614/58 Труба C-Line (6,5м)</v>
      </c>
      <c r="C65" s="36">
        <v>252.35</v>
      </c>
    </row>
    <row r="66" spans="1:3" ht="15" customHeight="1">
      <c r="A66" s="34">
        <f>Номенклатура!A65</f>
        <v>64</v>
      </c>
      <c r="B66" s="34" t="str">
        <f>Номенклатура!C65</f>
        <v>PP 614/58 Труба C-Line (6,0м)</v>
      </c>
      <c r="C66" s="36">
        <v>252.35</v>
      </c>
    </row>
    <row r="67" spans="1:3" ht="15" customHeight="1">
      <c r="A67" s="34">
        <f>Номенклатура!A66</f>
        <v>65</v>
      </c>
      <c r="B67" s="34" t="str">
        <f>Номенклатура!C66</f>
        <v>PP 616/70 Труба T-Line</v>
      </c>
      <c r="C67" s="38">
        <v>305.61</v>
      </c>
    </row>
    <row r="68" spans="1:3" ht="15" customHeight="1">
      <c r="A68" s="34">
        <f>Номенклатура!A67</f>
        <v>66</v>
      </c>
      <c r="B68" s="34" t="str">
        <f>Номенклатура!C67</f>
        <v>PPA 604 Адаптер к трубе L/E-Line</v>
      </c>
      <c r="C68" s="36">
        <v>128.98</v>
      </c>
    </row>
    <row r="69" spans="1:3" ht="15" customHeight="1">
      <c r="A69" s="34">
        <f>Номенклатура!A68</f>
        <v>67</v>
      </c>
      <c r="B69" s="34" t="str">
        <f>Номенклатура!C68</f>
        <v>PPA 615/58 Адаптер к трубе C-Line (6,5м)</v>
      </c>
      <c r="C69" s="36">
        <v>124.3</v>
      </c>
    </row>
    <row r="70" spans="1:3" ht="15" customHeight="1">
      <c r="A70" s="34">
        <f>Номенклатура!A69</f>
        <v>68</v>
      </c>
      <c r="B70" s="34" t="str">
        <f>Номенклатура!C69</f>
        <v>PPA 615/58 Адаптер к трубе C-Line (6,0м)</v>
      </c>
      <c r="C70" s="36">
        <v>124.3</v>
      </c>
    </row>
    <row r="71" spans="1:3" ht="15" customHeight="1">
      <c r="A71" s="34">
        <f>Номенклатура!A70</f>
        <v>69</v>
      </c>
      <c r="B71" s="34" t="str">
        <f>Номенклатура!C70</f>
        <v>PPA 617/70 Адаптер к трубе T-Line</v>
      </c>
      <c r="C71" s="38">
        <v>160.04</v>
      </c>
    </row>
    <row r="72" spans="1:3" ht="15" customHeight="1">
      <c r="A72" s="34">
        <f>Номенклатура!A71</f>
        <v>70</v>
      </c>
      <c r="B72" s="34" t="str">
        <f>Номенклатура!C71</f>
        <v>PS 608 Штульп E-Line</v>
      </c>
      <c r="C72" s="38">
        <v>221.68</v>
      </c>
    </row>
    <row r="73" spans="1:3" ht="15" customHeight="1">
      <c r="A73" s="34">
        <f>Номенклатура!A72</f>
        <v>71</v>
      </c>
      <c r="B73" s="34" t="str">
        <f>Номенклатура!C72</f>
        <v>PSC 58 Заглушка штульпа С-Line (компл. 2 шт.)</v>
      </c>
      <c r="C73" s="36">
        <v>41.12</v>
      </c>
    </row>
    <row r="74" spans="1:3" ht="15" customHeight="1">
      <c r="A74" s="34">
        <f>Номенклатура!A73</f>
        <v>72</v>
      </c>
      <c r="B74" s="34" t="str">
        <f>Номенклатура!C73</f>
        <v>PSC 608 Заглушка штульпа L/E-Line (компл. 2 шт.)</v>
      </c>
      <c r="C74" s="36">
        <v>41.12</v>
      </c>
    </row>
    <row r="75" spans="1:3" ht="15" customHeight="1">
      <c r="A75" s="34">
        <f>Номенклатура!A74</f>
        <v>73</v>
      </c>
      <c r="B75" s="34" t="str">
        <f>Номенклатура!C74</f>
        <v>PSC 70 Заглушка штульпа Т-Line (компл. 2 шт.)</v>
      </c>
      <c r="C75" s="36">
        <v>41.12</v>
      </c>
    </row>
    <row r="76" spans="1:3" ht="15" customHeight="1">
      <c r="A76" s="34">
        <f>Номенклатура!A75</f>
        <v>74</v>
      </c>
      <c r="B76" s="34" t="str">
        <f>Номенклатура!C75</f>
        <v>PT 607 Порог алюминиевый для E/C-Line (6 м.)</v>
      </c>
      <c r="C76" s="36">
        <v>250</v>
      </c>
    </row>
    <row r="77" spans="1:3" ht="15" customHeight="1">
      <c r="A77" s="34">
        <f>Номенклатура!A76</f>
        <v>75</v>
      </c>
      <c r="B77" s="34" t="str">
        <f>Номенклатура!C76</f>
        <v>PT 70 Порог алюминиевый для T-Line (6 м.)</v>
      </c>
      <c r="C77" s="36">
        <v>275</v>
      </c>
    </row>
    <row r="78" spans="1:3" ht="15" customHeight="1">
      <c r="A78" s="34">
        <f>Номенклатура!A77</f>
        <v>76</v>
      </c>
      <c r="B78" s="34" t="str">
        <f>Номенклатура!C77</f>
        <v>PTC 607 Соединитель порога E/C-Line (компл. 2 шт.)</v>
      </c>
      <c r="C78" s="36">
        <v>42.22</v>
      </c>
    </row>
    <row r="79" spans="1:3" ht="15" customHeight="1">
      <c r="A79" s="34">
        <f>Номенклатура!A78</f>
        <v>77</v>
      </c>
      <c r="B79" s="34" t="str">
        <f>Номенклатура!C78</f>
        <v>PTC 70 Соединитель порога T-Line (компл. 2 шт.)</v>
      </c>
      <c r="C79" s="36">
        <v>42.22</v>
      </c>
    </row>
    <row r="80" spans="1:3" ht="15" customHeight="1">
      <c r="A80" s="34">
        <f>Номенклатура!A79</f>
        <v>78</v>
      </c>
      <c r="B80" s="34" t="str">
        <f>Номенклатура!C79</f>
        <v>PW 58 Подставочный профиль C-line</v>
      </c>
      <c r="C80" s="36">
        <v>34.52</v>
      </c>
    </row>
    <row r="81" spans="1:3" ht="15" customHeight="1">
      <c r="A81" s="34">
        <f>Номенклатура!A80</f>
        <v>79</v>
      </c>
      <c r="B81" s="34" t="str">
        <f>Номенклатура!C80</f>
        <v>PW 601 Подставочный профиль L/E/S-Line</v>
      </c>
      <c r="C81" s="36">
        <v>58.69</v>
      </c>
    </row>
    <row r="82" spans="1:3" ht="15" customHeight="1">
      <c r="A82" s="34">
        <f>Номенклатура!A81</f>
        <v>80</v>
      </c>
      <c r="B82" s="34" t="str">
        <f>Номенклатура!C81</f>
        <v>PW 614 Подставочный профиль L/E/S-line</v>
      </c>
      <c r="C82" s="36">
        <v>36.37</v>
      </c>
    </row>
    <row r="83" spans="1:3" ht="15" customHeight="1">
      <c r="A83" s="34">
        <f>Номенклатура!A82</f>
        <v>81</v>
      </c>
      <c r="B83" s="34" t="str">
        <f>Номенклатура!C82</f>
        <v>PW 70 Подставочный профиль T-Line</v>
      </c>
      <c r="C83" s="36">
        <v>41.31</v>
      </c>
    </row>
    <row r="84" spans="1:3" ht="15" customHeight="1">
      <c r="A84" s="34">
        <f>Номенклатура!A83</f>
        <v>82</v>
      </c>
      <c r="B84" s="34" t="str">
        <f>Номенклатура!C83</f>
        <v>PZ  уплотнение створки черное, 4,2 мм</v>
      </c>
      <c r="C84" s="36">
        <v>7.29</v>
      </c>
    </row>
    <row r="85" spans="1:3" ht="15" customHeight="1">
      <c r="A85" s="34">
        <f>Номенклатура!A84</f>
        <v>83</v>
      </c>
      <c r="B85" s="34" t="str">
        <f>Номенклатура!C84</f>
        <v>PZ 2   уплотнение створки черное, 4,7 мм</v>
      </c>
      <c r="C85" s="36">
        <v>8.18</v>
      </c>
    </row>
    <row r="86" spans="1:3" ht="15" customHeight="1">
      <c r="A86" s="34">
        <f>Номенклатура!A85</f>
        <v>84</v>
      </c>
      <c r="B86" s="34" t="str">
        <f>Номенклатура!C85</f>
        <v>SG 16 Штапик S-Line</v>
      </c>
      <c r="C86" s="36">
        <v>48.27</v>
      </c>
    </row>
    <row r="87" spans="1:3" ht="15" customHeight="1">
      <c r="A87" s="34">
        <f>Номенклатура!A86</f>
        <v>85</v>
      </c>
      <c r="B87" s="34" t="str">
        <f>Номенклатура!C86</f>
        <v>SG 28 Штапик S-Line</v>
      </c>
      <c r="C87" s="36">
        <v>54.24</v>
      </c>
    </row>
    <row r="88" spans="1:3" ht="15" customHeight="1">
      <c r="A88" s="34">
        <f>Номенклатура!A87</f>
        <v>86</v>
      </c>
      <c r="B88" s="34" t="str">
        <f>Номенклатура!C87</f>
        <v>SL 75/73 Рама S-Line</v>
      </c>
      <c r="C88" s="36">
        <v>186.11</v>
      </c>
    </row>
    <row r="89" spans="1:3" ht="15" customHeight="1">
      <c r="A89" s="34">
        <f>Номенклатура!A88</f>
        <v>87</v>
      </c>
      <c r="B89" s="34" t="str">
        <f>Номенклатура!C88</f>
        <v>SM 50/21 Профиль среднего уплотнения S-Line</v>
      </c>
      <c r="C89" s="36">
        <v>68.13</v>
      </c>
    </row>
    <row r="90" spans="1:3" ht="15" customHeight="1">
      <c r="A90" s="34">
        <f>Номенклатура!A89</f>
        <v>88</v>
      </c>
      <c r="B90" s="34" t="str">
        <f>Номенклатура!C89</f>
        <v>ST 75/100 Импост S-Line</v>
      </c>
      <c r="C90" s="36">
        <v>233.81</v>
      </c>
    </row>
    <row r="91" spans="1:3" ht="15" customHeight="1">
      <c r="A91" s="34">
        <f>Номенклатура!A90</f>
        <v>89</v>
      </c>
      <c r="B91" s="34" t="str">
        <f>Номенклатура!C90</f>
        <v>SZ 86/86 Створка S-Line</v>
      </c>
      <c r="C91" s="36">
        <v>242.55</v>
      </c>
    </row>
    <row r="92" spans="1:3" ht="15" customHeight="1">
      <c r="A92" s="34">
        <f>Номенклатура!A91</f>
        <v>90</v>
      </c>
      <c r="B92" s="34" t="str">
        <f>Номенклатура!C91</f>
        <v>SТ 100 М Мех. соединитель металл. для SТ 75/100</v>
      </c>
      <c r="C92" s="36">
        <v>52</v>
      </c>
    </row>
    <row r="93" spans="1:3" ht="15" customHeight="1">
      <c r="A93" s="34">
        <f>Номенклатура!A92</f>
        <v>91</v>
      </c>
      <c r="B93" s="34" t="str">
        <f>Номенклатура!C92</f>
        <v>SТ 100 Р Мех. соединитель пластик. для SТ 75/100</v>
      </c>
      <c r="C93" s="36">
        <v>7.06</v>
      </c>
    </row>
    <row r="94" spans="1:3" ht="15" customHeight="1">
      <c r="A94" s="34">
        <f>Номенклатура!A93</f>
        <v>92</v>
      </c>
      <c r="B94" s="34" t="str">
        <f>Номенклатура!C93</f>
        <v>TD 70/116 Дверная створка T-Line</v>
      </c>
      <c r="C94" s="36">
        <v>287.25</v>
      </c>
    </row>
    <row r="95" spans="1:3" ht="15" customHeight="1">
      <c r="A95" s="34">
        <f>Номенклатура!A94</f>
        <v>93</v>
      </c>
      <c r="B95" s="34" t="str">
        <f>Номенклатура!C94</f>
        <v>TG 8 Штапик T-Line</v>
      </c>
      <c r="C95" s="36">
        <v>33.55</v>
      </c>
    </row>
    <row r="96" spans="1:3" ht="15" customHeight="1">
      <c r="A96" s="34">
        <f>Номенклатура!A95</f>
        <v>94</v>
      </c>
      <c r="B96" s="34" t="str">
        <f>Номенклатура!C95</f>
        <v>TG 8 Штапик T-Line серый уплотнитель</v>
      </c>
      <c r="C96" s="36">
        <v>33.55</v>
      </c>
    </row>
    <row r="97" spans="1:3" ht="15" customHeight="1">
      <c r="A97" s="34">
        <f>Номенклатура!A96</f>
        <v>95</v>
      </c>
      <c r="B97" s="34" t="str">
        <f>Номенклатура!C96</f>
        <v>TG 16 Штапик T-Line</v>
      </c>
      <c r="C97" s="36">
        <v>37.68</v>
      </c>
    </row>
    <row r="98" spans="1:3" ht="15" customHeight="1">
      <c r="A98" s="34">
        <f>Номенклатура!A97</f>
        <v>96</v>
      </c>
      <c r="B98" s="34" t="str">
        <f>Номенклатура!C97</f>
        <v>TG 16 Штапик T-Line серый уплотнитель</v>
      </c>
      <c r="C98" s="36">
        <v>37.68</v>
      </c>
    </row>
    <row r="99" spans="1:3" ht="15" customHeight="1">
      <c r="A99" s="34">
        <f>Номенклатура!A98</f>
        <v>97</v>
      </c>
      <c r="B99" s="34" t="str">
        <f>Номенклатура!C98</f>
        <v>TG 24 Штапик T-Line</v>
      </c>
      <c r="C99" s="36">
        <v>41.34</v>
      </c>
    </row>
    <row r="100" spans="1:3" ht="15" customHeight="1">
      <c r="A100" s="34">
        <f>Номенклатура!A99</f>
        <v>98</v>
      </c>
      <c r="B100" s="34" t="str">
        <f>Номенклатура!C99</f>
        <v>TG 24 Штапик T-Line серый уплотнитель</v>
      </c>
      <c r="C100" s="36">
        <v>41.34</v>
      </c>
    </row>
    <row r="101" spans="1:3" ht="15" customHeight="1">
      <c r="A101" s="34">
        <f>Номенклатура!A100</f>
        <v>99</v>
      </c>
      <c r="B101" s="34" t="str">
        <f>Номенклатура!C100</f>
        <v>TL 70/64 Рама T-Line</v>
      </c>
      <c r="C101" s="36">
        <v>130.55</v>
      </c>
    </row>
    <row r="102" spans="1:3" ht="15" customHeight="1">
      <c r="A102" s="34">
        <f>Номенклатура!A101</f>
        <v>100</v>
      </c>
      <c r="B102" s="34" t="str">
        <f>Номенклатура!C101</f>
        <v>TPV PG 02 уплотнение стеклопакета  серое, 4.6 мм</v>
      </c>
      <c r="C102" s="36">
        <v>7.06</v>
      </c>
    </row>
    <row r="103" spans="1:3" ht="15" customHeight="1">
      <c r="A103" s="34">
        <f>Номенклатура!A102</f>
        <v>101</v>
      </c>
      <c r="B103" s="34" t="str">
        <f>Номенклатура!C102</f>
        <v>TPV PZ  уплотнение створки серое</v>
      </c>
      <c r="C103" s="36">
        <v>7.06</v>
      </c>
    </row>
    <row r="104" spans="1:3" ht="15" customHeight="1">
      <c r="A104" s="34">
        <f>Номенклатура!A103</f>
        <v>102</v>
      </c>
      <c r="B104" s="34" t="str">
        <f>Номенклатура!C103</f>
        <v>TPV PZ 2  уплотнение створки серое</v>
      </c>
      <c r="C104" s="36">
        <v>7.06</v>
      </c>
    </row>
    <row r="105" spans="1:3" ht="15" customHeight="1">
      <c r="A105" s="34">
        <f>Номенклатура!A104</f>
        <v>103</v>
      </c>
      <c r="B105" s="34" t="str">
        <f>Номенклатура!C104</f>
        <v>TS 70/66 Штульп T-Line</v>
      </c>
      <c r="C105" s="36">
        <v>219.68</v>
      </c>
    </row>
    <row r="106" spans="1:3" ht="15" customHeight="1">
      <c r="A106" s="34">
        <f>Номенклатура!A105</f>
        <v>104</v>
      </c>
      <c r="B106" s="34" t="str">
        <f>Номенклатура!C105</f>
        <v>TT 70/82 Импост T-Line</v>
      </c>
      <c r="C106" s="36">
        <v>160.25</v>
      </c>
    </row>
    <row r="107" spans="1:3" ht="15" customHeight="1">
      <c r="A107" s="34">
        <f>Номенклатура!A106</f>
        <v>105</v>
      </c>
      <c r="B107" s="34" t="str">
        <f>Номенклатура!C106</f>
        <v>TT 82 М Мех. соединитель металл. для TT 70/82</v>
      </c>
      <c r="C107" s="36">
        <v>23.75</v>
      </c>
    </row>
    <row r="108" spans="1:3" ht="15" customHeight="1">
      <c r="A108" s="34">
        <f>Номенклатура!A107</f>
        <v>106</v>
      </c>
      <c r="B108" s="34" t="str">
        <f>Номенклатура!C107</f>
        <v>TT 82 Р Мех. соединитель пластик. для TT 70/83</v>
      </c>
      <c r="C108" s="36">
        <v>6.6</v>
      </c>
    </row>
    <row r="109" spans="1:3" ht="15" customHeight="1">
      <c r="A109" s="34">
        <f>Номенклатура!A108</f>
        <v>107</v>
      </c>
      <c r="B109" s="34" t="str">
        <f>Номенклатура!C108</f>
        <v>TZ 70/77 Створка T-Line</v>
      </c>
      <c r="C109" s="36">
        <v>146.06</v>
      </c>
    </row>
    <row r="110" spans="1:3" ht="15" customHeight="1">
      <c r="A110" s="34">
        <f>Номенклатура!A109</f>
        <v>108</v>
      </c>
      <c r="B110" s="34" t="str">
        <f>Номенклатура!C109</f>
        <v>АПЛ 2122 Угловой соединитель двери (компл. 8 шт.)</v>
      </c>
      <c r="C110" s="36">
        <v>188.76</v>
      </c>
    </row>
    <row r="111" spans="1:3" ht="15" customHeight="1">
      <c r="A111" s="5"/>
      <c r="B111" s="5"/>
      <c r="C111" s="7"/>
    </row>
    <row r="112" spans="1:3" ht="15" customHeight="1">
      <c r="A112" s="7"/>
      <c r="B112" s="7"/>
      <c r="C112" s="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7.375" style="0" customWidth="1"/>
    <col min="2" max="6" width="11.00390625" style="0" customWidth="1"/>
  </cols>
  <sheetData>
    <row r="1" spans="1:6" ht="45">
      <c r="A1" s="44" t="s">
        <v>230</v>
      </c>
      <c r="B1" s="44"/>
      <c r="C1" s="44"/>
      <c r="D1" s="44"/>
      <c r="E1" s="44"/>
      <c r="F1" s="44"/>
    </row>
    <row r="2" spans="1:6" ht="15.75">
      <c r="A2" s="41" t="s">
        <v>231</v>
      </c>
      <c r="B2" s="43" t="s">
        <v>232</v>
      </c>
      <c r="C2" s="43"/>
      <c r="D2" s="43"/>
      <c r="E2" s="43"/>
      <c r="F2" s="43"/>
    </row>
    <row r="3" spans="1:6" ht="15.75">
      <c r="A3" s="42"/>
      <c r="B3" s="29" t="s">
        <v>226</v>
      </c>
      <c r="C3" s="29" t="s">
        <v>233</v>
      </c>
      <c r="D3" s="29" t="s">
        <v>227</v>
      </c>
      <c r="E3" s="29" t="s">
        <v>228</v>
      </c>
      <c r="F3" s="29" t="s">
        <v>229</v>
      </c>
    </row>
    <row r="4" spans="1:6" ht="15.75">
      <c r="A4" s="34" t="s">
        <v>240</v>
      </c>
      <c r="B4" s="31"/>
      <c r="C4" s="31"/>
      <c r="D4" s="31"/>
      <c r="E4" s="31"/>
      <c r="F4" s="31"/>
    </row>
    <row r="5" spans="1:6" ht="14.25">
      <c r="A5" s="34" t="s">
        <v>241</v>
      </c>
      <c r="B5" s="30"/>
      <c r="C5" s="30"/>
      <c r="D5" s="30"/>
      <c r="E5" s="30"/>
      <c r="F5" s="30"/>
    </row>
    <row r="6" spans="1:6" ht="14.25">
      <c r="A6" s="34" t="s">
        <v>73</v>
      </c>
      <c r="B6" s="30">
        <v>5</v>
      </c>
      <c r="C6" s="30"/>
      <c r="D6" s="30">
        <v>7</v>
      </c>
      <c r="E6" s="30">
        <v>8</v>
      </c>
      <c r="F6" s="30">
        <v>9</v>
      </c>
    </row>
    <row r="7" spans="1:6" ht="14.25">
      <c r="A7" s="34" t="s">
        <v>242</v>
      </c>
      <c r="B7" s="30"/>
      <c r="C7" s="30"/>
      <c r="D7" s="30"/>
      <c r="E7" s="30"/>
      <c r="F7" s="30"/>
    </row>
    <row r="8" spans="1:6" ht="14.25">
      <c r="A8" s="34" t="s">
        <v>243</v>
      </c>
      <c r="B8" s="30"/>
      <c r="C8" s="30"/>
      <c r="D8" s="30"/>
      <c r="E8" s="30"/>
      <c r="F8" s="30"/>
    </row>
    <row r="9" spans="1:6" ht="14.25">
      <c r="A9" s="34" t="s">
        <v>244</v>
      </c>
      <c r="B9" s="30"/>
      <c r="C9" s="30"/>
      <c r="D9" s="30"/>
      <c r="E9" s="30"/>
      <c r="F9" s="30"/>
    </row>
    <row r="10" spans="1:6" ht="14.25">
      <c r="A10" s="34" t="s">
        <v>245</v>
      </c>
      <c r="B10" s="30"/>
      <c r="C10" s="30"/>
      <c r="D10" s="30"/>
      <c r="E10" s="30"/>
      <c r="F10" s="30"/>
    </row>
    <row r="11" spans="1:6" ht="14.25">
      <c r="A11" s="34" t="s">
        <v>246</v>
      </c>
      <c r="B11" s="30"/>
      <c r="C11" s="30"/>
      <c r="D11" s="30"/>
      <c r="E11" s="30"/>
      <c r="F11" s="30"/>
    </row>
    <row r="12" spans="1:6" ht="14.25">
      <c r="A12" s="34" t="s">
        <v>247</v>
      </c>
      <c r="B12" s="30"/>
      <c r="C12" s="30"/>
      <c r="D12" s="30"/>
      <c r="E12" s="30"/>
      <c r="F12" s="30"/>
    </row>
    <row r="13" spans="1:6" ht="14.25">
      <c r="A13" s="34" t="s">
        <v>248</v>
      </c>
      <c r="B13" s="30"/>
      <c r="C13" s="30"/>
      <c r="D13" s="30"/>
      <c r="E13" s="30"/>
      <c r="F13" s="30"/>
    </row>
    <row r="14" spans="1:6" ht="14.25">
      <c r="A14" s="34" t="s">
        <v>249</v>
      </c>
      <c r="B14" s="30"/>
      <c r="C14" s="30"/>
      <c r="D14" s="30"/>
      <c r="E14" s="30"/>
      <c r="F14" s="30"/>
    </row>
    <row r="15" spans="1:6" ht="14.25">
      <c r="A15" s="34" t="s">
        <v>250</v>
      </c>
      <c r="B15" s="30"/>
      <c r="C15" s="30"/>
      <c r="D15" s="30"/>
      <c r="E15" s="30"/>
      <c r="F15" s="30"/>
    </row>
    <row r="16" spans="1:6" ht="14.25">
      <c r="A16" s="34" t="s">
        <v>251</v>
      </c>
      <c r="B16" s="30"/>
      <c r="C16" s="30"/>
      <c r="D16" s="30"/>
      <c r="E16" s="30"/>
      <c r="F16" s="30"/>
    </row>
    <row r="17" spans="1:6" ht="14.25">
      <c r="A17" s="34" t="s">
        <v>252</v>
      </c>
      <c r="B17" s="30"/>
      <c r="C17" s="30"/>
      <c r="D17" s="30"/>
      <c r="E17" s="30"/>
      <c r="F17" s="30"/>
    </row>
  </sheetData>
  <sheetProtection/>
  <autoFilter ref="A3:F3">
    <sortState ref="A4:F17">
      <sortCondition sortBy="value" ref="A4:A17"/>
    </sortState>
  </autoFilter>
  <mergeCells count="3">
    <mergeCell ref="A2:A3"/>
    <mergeCell ref="B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FSUE PA 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ЗавСклад</cp:lastModifiedBy>
  <cp:lastPrinted>2016-06-16T09:32:38Z</cp:lastPrinted>
  <dcterms:created xsi:type="dcterms:W3CDTF">2012-08-16T05:53:09Z</dcterms:created>
  <dcterms:modified xsi:type="dcterms:W3CDTF">2016-06-20T03:28:50Z</dcterms:modified>
  <cp:category/>
  <cp:version/>
  <cp:contentType/>
  <cp:contentStatus/>
</cp:coreProperties>
</file>