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119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6" i="1"/>
  <c r="I6"/>
  <c r="J5"/>
  <c r="I5"/>
  <c r="J4"/>
  <c r="I4"/>
  <c r="J3"/>
  <c r="I3"/>
  <c r="J2"/>
  <c r="I2"/>
  <c r="J1"/>
  <c r="I1"/>
</calcChain>
</file>

<file path=xl/sharedStrings.xml><?xml version="1.0" encoding="utf-8"?>
<sst xmlns="http://schemas.openxmlformats.org/spreadsheetml/2006/main" count="42" uniqueCount="37">
  <si>
    <t>4690655015106</t>
  </si>
  <si>
    <t>Бисопролол</t>
  </si>
  <si>
    <t>Бисопролол-СЗ</t>
  </si>
  <si>
    <t>таблетки покрытые пленочной оболочкой, 5 мг, 30 шт. (30) - упаковки ячейковые контурные, 4 шт. ~ / пачки картонные</t>
  </si>
  <si>
    <t>ЗАО "Северная звезда" - Россия</t>
  </si>
  <si>
    <t>ЛСР-005035/08</t>
  </si>
  <si>
    <t>16.06.2016 (498/20-16)</t>
  </si>
  <si>
    <t>3838957011407</t>
  </si>
  <si>
    <t>Кетопрофен</t>
  </si>
  <si>
    <t>Кетонал дуо</t>
  </si>
  <si>
    <t>капсулы с модифицированным высвобождением, 150 мг, (10) - упаковки ячейковые контурные, 1 шт. ~ / пачки картонные</t>
  </si>
  <si>
    <t>Лек д.д. -  Словения</t>
  </si>
  <si>
    <t>ЛСР-008841/08</t>
  </si>
  <si>
    <t>16.06.2016 (497/20-16)</t>
  </si>
  <si>
    <t>4630009510635</t>
  </si>
  <si>
    <t>капсулы с модифицированным высвобождением, 150 мг, (10) - упаковки ячейковые контурные, 2 шт. ~ / пачки картонные</t>
  </si>
  <si>
    <t>4030855000890</t>
  </si>
  <si>
    <t>Лоперамид</t>
  </si>
  <si>
    <t>Лопедиум</t>
  </si>
  <si>
    <t>капсулы, 2 мг, (10) - упаковки ячейковые контурные, 1 шт. ~ / коробки картонные</t>
  </si>
  <si>
    <t>Сандоз д.д. -  Словения;Пр.,Перв.Уп.,Втор.Уп.,Вып.к.-Салютас Фарма ГмбХ - Германия.</t>
  </si>
  <si>
    <t>П N015863/01</t>
  </si>
  <si>
    <t>16.06.2016 (496/20-16)</t>
  </si>
  <si>
    <t>4008500127179</t>
  </si>
  <si>
    <t>Празиквантел</t>
  </si>
  <si>
    <t>Бильтрицид</t>
  </si>
  <si>
    <t>таблетки покрытые пленочной оболочкой, 600 мг, (6) - флаконы, 1 шт. ~ / пачки картонные</t>
  </si>
  <si>
    <t>Байер Фарма АГ -  Германия</t>
  </si>
  <si>
    <t>П N013666/01</t>
  </si>
  <si>
    <t>16.06.2016 (495/20-16)</t>
  </si>
  <si>
    <t>4607143560604</t>
  </si>
  <si>
    <t>Пипофезин</t>
  </si>
  <si>
    <t>Азафен</t>
  </si>
  <si>
    <t>таблетки, 25 мг, 10 шт. (10) - упаковки ячейковые контурные, 5 шт. ~ / пачки картонные</t>
  </si>
  <si>
    <t>ОАО "Нижфарм" - Россия;Пр.,Перв.Уп.,Втор.Уп.,Вып.к.-ООО "Хемофарм" - Россия.</t>
  </si>
  <si>
    <t>ЛС-000325</t>
  </si>
  <si>
    <t>16.06.2016 (501/20-16)</t>
  </si>
</sst>
</file>

<file path=xl/styles.xml><?xml version="1.0" encoding="utf-8"?>
<styleSheet xmlns="http://schemas.openxmlformats.org/spreadsheetml/2006/main">
  <numFmts count="2">
    <numFmt numFmtId="164" formatCode="[$-10419]###\ ###"/>
    <numFmt numFmtId="165" formatCode="[$-10419]###\ ###\ ##0.00"/>
  </numFmts>
  <fonts count="2">
    <font>
      <sz val="11"/>
      <color theme="1"/>
      <name val="Times New Roman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165" fontId="1" fillId="0" borderId="1" xfId="0" applyNumberFormat="1" applyFont="1" applyBorder="1" applyAlignment="1" applyProtection="1">
      <alignment vertical="top" wrapText="1" readingOrder="1"/>
      <protection locked="0"/>
    </xf>
    <xf numFmtId="165" fontId="1" fillId="0" borderId="2" xfId="0" applyNumberFormat="1" applyFont="1" applyBorder="1" applyAlignment="1" applyProtection="1">
      <alignment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activeCell="J16" sqref="J16"/>
    </sheetView>
  </sheetViews>
  <sheetFormatPr defaultRowHeight="15"/>
  <cols>
    <col min="1" max="2" width="13.7109375" customWidth="1"/>
    <col min="3" max="3" width="16.85546875" customWidth="1"/>
    <col min="4" max="4" width="25.85546875" customWidth="1"/>
    <col min="5" max="5" width="23.7109375" customWidth="1"/>
    <col min="6" max="6" width="6.7109375" customWidth="1"/>
    <col min="7" max="7" width="10.42578125" customWidth="1"/>
    <col min="8" max="8" width="13.7109375" customWidth="1"/>
    <col min="9" max="10" width="12.7109375" customWidth="1"/>
    <col min="11" max="11" width="11.5703125" customWidth="1"/>
  </cols>
  <sheetData>
    <row r="1" spans="1:11" ht="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>
        <v>120</v>
      </c>
      <c r="G1" s="4">
        <v>288</v>
      </c>
      <c r="H1" s="2" t="s">
        <v>5</v>
      </c>
      <c r="I1" s="5">
        <f>CHOOSE(SUM(-(G1&gt;{50,500}))+3,1.28,1.44,1.54)*G1*1.1</f>
        <v>456.19200000000001</v>
      </c>
      <c r="J1" s="5">
        <f>CHOOSE(SUM(-(G1&gt;{50,500}))+3,1.2457,1.395,1.45)*G1*1.1</f>
        <v>441.93600000000004</v>
      </c>
      <c r="K1" s="2" t="s">
        <v>6</v>
      </c>
    </row>
    <row r="2" spans="1:11" ht="45">
      <c r="A2" s="1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3">
        <v>10</v>
      </c>
      <c r="G2" s="4">
        <v>60.35</v>
      </c>
      <c r="H2" s="2" t="s">
        <v>12</v>
      </c>
      <c r="I2" s="5">
        <f>CHOOSE(SUM(-(G2&gt;{50,500}))+3,1.28,1.44,1.54)*G2*1.1</f>
        <v>95.594400000000007</v>
      </c>
      <c r="J2" s="5">
        <f>CHOOSE(SUM(-(G2&gt;{50,500}))+3,1.2457,1.395,1.45)*G2*1.1</f>
        <v>92.607075000000009</v>
      </c>
      <c r="K2" s="2" t="s">
        <v>13</v>
      </c>
    </row>
    <row r="3" spans="1:11" ht="45">
      <c r="A3" s="1" t="s">
        <v>14</v>
      </c>
      <c r="B3" s="2" t="s">
        <v>8</v>
      </c>
      <c r="C3" s="2" t="s">
        <v>9</v>
      </c>
      <c r="D3" s="2" t="s">
        <v>15</v>
      </c>
      <c r="E3" s="2" t="s">
        <v>11</v>
      </c>
      <c r="F3" s="3">
        <v>20</v>
      </c>
      <c r="G3" s="4">
        <v>120.71</v>
      </c>
      <c r="H3" s="2" t="s">
        <v>12</v>
      </c>
      <c r="I3" s="5">
        <f>CHOOSE(SUM(-(G3&gt;{50,500}))+3,1.28,1.44,1.54)*G3*1.1</f>
        <v>191.20464000000001</v>
      </c>
      <c r="J3" s="5">
        <f>CHOOSE(SUM(-(G3&gt;{50,500}))+3,1.2457,1.395,1.45)*G3*1.1</f>
        <v>185.22949500000001</v>
      </c>
      <c r="K3" s="2" t="s">
        <v>13</v>
      </c>
    </row>
    <row r="4" spans="1:11" ht="45">
      <c r="A4" s="1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3">
        <v>10</v>
      </c>
      <c r="G4" s="4">
        <v>19.579999999999998</v>
      </c>
      <c r="H4" s="2" t="s">
        <v>21</v>
      </c>
      <c r="I4" s="5">
        <f>CHOOSE(SUM(-(G4&gt;{50,500}))+3,1.28,1.44,1.54)*G4*1.1</f>
        <v>33.168520000000001</v>
      </c>
      <c r="J4" s="5">
        <f>CHOOSE(SUM(-(G4&gt;{50,500}))+3,1.2457,1.395,1.45)*G4*1.1</f>
        <v>31.2301</v>
      </c>
      <c r="K4" s="2" t="s">
        <v>22</v>
      </c>
    </row>
    <row r="5" spans="1:11" ht="33.75">
      <c r="A5" s="1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3">
        <v>6</v>
      </c>
      <c r="G5" s="4">
        <v>309.52</v>
      </c>
      <c r="H5" s="2" t="s">
        <v>28</v>
      </c>
      <c r="I5" s="5">
        <f>CHOOSE(SUM(-(G5&gt;{50,500}))+3,1.28,1.44,1.54)*G5*1.1</f>
        <v>490.27967999999998</v>
      </c>
      <c r="J5" s="5">
        <f>CHOOSE(SUM(-(G5&gt;{50,500}))+3,1.2457,1.395,1.45)*G5*1.1</f>
        <v>474.95844</v>
      </c>
      <c r="K5" s="2" t="s">
        <v>29</v>
      </c>
    </row>
    <row r="6" spans="1:11" ht="33.75">
      <c r="A6" s="1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3">
        <v>50</v>
      </c>
      <c r="G6" s="4">
        <v>153.62</v>
      </c>
      <c r="H6" s="2" t="s">
        <v>35</v>
      </c>
      <c r="I6" s="4">
        <f>CHOOSE(SUM(-(G6&gt;{50,500}))+3,1.28,1.44,1.54)*G6*1.1</f>
        <v>243.33408</v>
      </c>
      <c r="J6" s="4">
        <f>CHOOSE(SUM(-(G6&gt;{50,500}))+3,1.2457,1.395,1.45)*G6*1.1</f>
        <v>235.72989000000004</v>
      </c>
      <c r="K6" s="2" t="s">
        <v>36</v>
      </c>
    </row>
  </sheetData>
  <pageMargins left="0.7" right="0.7" top="0.75" bottom="0.75" header="0.3" footer="0.3"/>
  <ignoredErrors>
    <ignoredError sqref="A1:A6" numberStoredAsText="1"/>
    <ignoredError sqref="I1:J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NIKOLAI</dc:creator>
  <cp:lastModifiedBy>NIKOLAI</cp:lastModifiedBy>
  <dcterms:created xsi:type="dcterms:W3CDTF">2016-06-19T11:53:07Z</dcterms:created>
  <dcterms:modified xsi:type="dcterms:W3CDTF">2016-06-19T12:40:30Z</dcterms:modified>
</cp:coreProperties>
</file>