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50" windowWidth="20415" windowHeight="7440"/>
  </bookViews>
  <sheets>
    <sheet name="Смета по разделам" sheetId="1" r:id="rId1"/>
  </sheets>
  <definedNames>
    <definedName name="_xlnm._FilterDatabase" localSheetId="0" hidden="1">'Смета по разделам'!$A$1:$L$9</definedName>
    <definedName name="заголовок_сметы_1">'Смета по разделам'!#REF!</definedName>
    <definedName name="заголовок_сметы_2">'Смета по разделам'!#REF!</definedName>
    <definedName name="итого_работа">'Смета по разделам'!#REF!</definedName>
    <definedName name="конец_доп" localSheetId="0">'Смета по разделам'!#REF!</definedName>
    <definedName name="начало_доп" localSheetId="0">'Смета по разделам'!#REF!</definedName>
    <definedName name="подписи">'Смета по разделам'!#REF!</definedName>
    <definedName name="подпись_заказчика">'Смета по разделам'!#REF!</definedName>
    <definedName name="подпись_подрядчика">'Смета по разделам'!#REF!</definedName>
    <definedName name="трансп_расх" localSheetId="0">'Смета по разделам'!#REF!</definedName>
    <definedName name="финиш">'Смета по разделам'!#REF!</definedName>
  </definedNames>
  <calcPr calcId="125725"/>
</workbook>
</file>

<file path=xl/calcChain.xml><?xml version="1.0" encoding="utf-8"?>
<calcChain xmlns="http://schemas.openxmlformats.org/spreadsheetml/2006/main">
  <c r="L2" i="1"/>
  <c r="A2"/>
  <c r="L3"/>
  <c r="A3"/>
  <c r="A5"/>
  <c r="A6"/>
  <c r="A7"/>
  <c r="A8"/>
  <c r="A9"/>
  <c r="A4"/>
  <c r="L6"/>
  <c r="L7"/>
  <c r="L8"/>
  <c r="L9"/>
  <c r="L4"/>
  <c r="L5"/>
  <c r="I9"/>
  <c r="H9"/>
  <c r="I8"/>
  <c r="H8"/>
  <c r="J8" s="1"/>
  <c r="I7"/>
  <c r="H7"/>
  <c r="I6"/>
  <c r="H6"/>
  <c r="I5"/>
  <c r="H5"/>
  <c r="J5" s="1"/>
  <c r="I4"/>
  <c r="H4"/>
  <c r="J9" l="1"/>
  <c r="J4"/>
  <c r="J6"/>
  <c r="J7"/>
</calcChain>
</file>

<file path=xl/sharedStrings.xml><?xml version="1.0" encoding="utf-8"?>
<sst xmlns="http://schemas.openxmlformats.org/spreadsheetml/2006/main" count="37" uniqueCount="20">
  <si>
    <t>Наименование работ</t>
  </si>
  <si>
    <t>Помещения</t>
  </si>
  <si>
    <t>Кол-во</t>
  </si>
  <si>
    <t>Ед.изм.</t>
  </si>
  <si>
    <t>Цена за ед работы</t>
  </si>
  <si>
    <t>Цена за ед мат-ла</t>
  </si>
  <si>
    <t>Работа</t>
  </si>
  <si>
    <t>Материал</t>
  </si>
  <si>
    <t>Всего, руб.</t>
  </si>
  <si>
    <t>Пол</t>
  </si>
  <si>
    <t>кв.м.</t>
  </si>
  <si>
    <t>-</t>
  </si>
  <si>
    <t>подЭтап</t>
  </si>
  <si>
    <t>Вид</t>
  </si>
  <si>
    <r>
      <t xml:space="preserve">Засыпка пола керамзитом + поливка цемент. молочком
</t>
    </r>
    <r>
      <rPr>
        <b/>
        <i/>
        <sz val="10.5"/>
        <color indexed="30"/>
        <rFont val="Cambria"/>
        <family val="1"/>
        <charset val="204"/>
      </rPr>
      <t>*Керамзит, Евроцемент М500*</t>
    </r>
  </si>
  <si>
    <r>
      <rPr>
        <sz val="11"/>
        <color rgb="FF000000"/>
        <rFont val="Cambria"/>
        <family val="1"/>
        <charset val="204"/>
      </rPr>
      <t xml:space="preserve">Гидроизоляция пола в 2 слоя </t>
    </r>
    <r>
      <rPr>
        <b/>
        <i/>
        <sz val="10.5"/>
        <color indexed="30"/>
        <rFont val="Cambria"/>
        <family val="1"/>
        <charset val="204"/>
      </rPr>
      <t>*Глимс Водостоп*</t>
    </r>
  </si>
  <si>
    <r>
      <t xml:space="preserve">Гидроизоляция пола в 1 слой </t>
    </r>
    <r>
      <rPr>
        <b/>
        <i/>
        <sz val="10.5"/>
        <color indexed="30"/>
        <rFont val="Cambria"/>
        <family val="1"/>
        <charset val="204"/>
      </rPr>
      <t>*Глимс Водостоп*</t>
    </r>
  </si>
  <si>
    <r>
      <t xml:space="preserve">Укладка шумоизоляции на пол </t>
    </r>
    <r>
      <rPr>
        <b/>
        <i/>
        <sz val="10.5"/>
        <color indexed="30"/>
        <rFont val="Cambria"/>
        <family val="1"/>
        <charset val="204"/>
      </rPr>
      <t>*Шуманет Супер 100*</t>
    </r>
  </si>
  <si>
    <r>
      <t xml:space="preserve">Армирование стяжки </t>
    </r>
    <r>
      <rPr>
        <b/>
        <i/>
        <sz val="10.5"/>
        <color indexed="30"/>
        <rFont val="Cambria"/>
        <family val="1"/>
        <charset val="204"/>
      </rPr>
      <t>*Сетка 100х100мм, вязальная проволока*</t>
    </r>
  </si>
  <si>
    <r>
      <t xml:space="preserve">Утепление пола пенополистиролом </t>
    </r>
    <r>
      <rPr>
        <b/>
        <i/>
        <sz val="11"/>
        <color indexed="30"/>
        <rFont val="Cambria"/>
        <family val="1"/>
        <charset val="204"/>
      </rPr>
      <t>*Пеноплэкс 20-50мм*</t>
    </r>
  </si>
</sst>
</file>

<file path=xl/styles.xml><?xml version="1.0" encoding="utf-8"?>
<styleSheet xmlns="http://schemas.openxmlformats.org/spreadsheetml/2006/main">
  <fonts count="17">
    <font>
      <sz val="11"/>
      <color theme="1"/>
      <name val="Cambria"/>
      <family val="2"/>
      <charset val="204"/>
    </font>
    <font>
      <b/>
      <sz val="10.5"/>
      <name val="Cambria"/>
      <family val="1"/>
      <charset val="204"/>
    </font>
    <font>
      <sz val="10"/>
      <name val="Cambria"/>
      <family val="1"/>
      <charset val="204"/>
    </font>
    <font>
      <sz val="11"/>
      <name val="Cambria"/>
      <family val="1"/>
      <charset val="204"/>
    </font>
    <font>
      <b/>
      <i/>
      <sz val="10.5"/>
      <color indexed="30"/>
      <name val="Cambria"/>
      <family val="1"/>
      <charset val="204"/>
    </font>
    <font>
      <b/>
      <i/>
      <sz val="11"/>
      <color indexed="30"/>
      <name val="Cambria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.5"/>
      <color rgb="FF000000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sz val="10"/>
      <color rgb="FF0070C0"/>
      <name val="Cambria"/>
      <family val="2"/>
      <charset val="204"/>
    </font>
    <font>
      <b/>
      <sz val="11"/>
      <color rgb="FF00B050"/>
      <name val="Cambria"/>
      <family val="1"/>
      <charset val="204"/>
    </font>
    <font>
      <b/>
      <sz val="10.5"/>
      <color rgb="FF00B050"/>
      <name val="Cambria"/>
      <family val="1"/>
      <charset val="204"/>
    </font>
    <font>
      <i/>
      <sz val="11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33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Continuous" vertical="center" wrapText="1"/>
      <protection locked="0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0" fontId="3" fillId="0" borderId="3" xfId="0" applyFont="1" applyBorder="1" applyAlignment="1" applyProtection="1">
      <alignment horizontal="centerContinuous" vertical="center" wrapText="1"/>
      <protection locked="0"/>
    </xf>
    <xf numFmtId="0" fontId="3" fillId="0" borderId="3" xfId="0" applyFont="1" applyFill="1" applyBorder="1" applyAlignment="1" applyProtection="1">
      <alignment horizontal="centerContinuous" vertical="center" wrapText="1"/>
      <protection locked="0"/>
    </xf>
    <xf numFmtId="0" fontId="3" fillId="0" borderId="3" xfId="0" applyNumberFormat="1" applyFont="1" applyBorder="1" applyAlignment="1" applyProtection="1">
      <alignment horizontal="centerContinuous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Continuous" vertical="center" wrapText="1"/>
      <protection locked="0"/>
    </xf>
    <xf numFmtId="0" fontId="1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NumberFormat="1" applyFont="1" applyFill="1" applyBorder="1" applyAlignment="1" applyProtection="1">
      <alignment horizontal="left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10"/>
  <sheetViews>
    <sheetView tabSelected="1" view="pageLayout" topLeftCell="B1" zoomScaleNormal="100" workbookViewId="0">
      <selection activeCell="B26" sqref="B26:B28"/>
    </sheetView>
  </sheetViews>
  <sheetFormatPr defaultColWidth="8.75" defaultRowHeight="14.25" outlineLevelCol="1"/>
  <cols>
    <col min="1" max="1" width="7.125" hidden="1" customWidth="1" outlineLevel="1"/>
    <col min="2" max="2" width="54.125" customWidth="1" collapsed="1"/>
    <col min="3" max="3" width="15" customWidth="1"/>
    <col min="4" max="5" width="7" customWidth="1"/>
    <col min="6" max="7" width="9.5" customWidth="1"/>
    <col min="9" max="9" width="9.875" customWidth="1"/>
    <col min="10" max="10" width="11" customWidth="1"/>
    <col min="11" max="11" width="8.75" style="24" hidden="1" customWidth="1" outlineLevel="1"/>
    <col min="12" max="12" width="8.75" style="28" hidden="1" customWidth="1" outlineLevel="1"/>
    <col min="13" max="13" width="8.75" style="30" hidden="1" customWidth="1" outlineLevel="1"/>
    <col min="14" max="14" width="8.75" collapsed="1"/>
  </cols>
  <sheetData>
    <row r="1" spans="1:13" ht="30" customHeight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4" t="s">
        <v>6</v>
      </c>
      <c r="I1" s="5" t="s">
        <v>7</v>
      </c>
      <c r="J1" s="5" t="s">
        <v>8</v>
      </c>
      <c r="L1" s="29" t="s">
        <v>12</v>
      </c>
      <c r="M1" s="31" t="s">
        <v>13</v>
      </c>
    </row>
    <row r="2" spans="1:13">
      <c r="A2" t="str">
        <f>IF(K2="","#ЗНАЧ!",LEFT(K2,1))</f>
        <v>#ЗНАЧ!</v>
      </c>
      <c r="B2" s="25"/>
      <c r="C2" s="26"/>
      <c r="D2" s="26"/>
      <c r="E2" s="26"/>
      <c r="F2" s="26"/>
      <c r="G2" s="26"/>
      <c r="H2" s="26"/>
      <c r="I2" s="26"/>
      <c r="J2" s="27"/>
      <c r="L2" s="28" t="e">
        <f t="shared" ref="L2:L9" si="0">MID(K2,SEARCH(",",K2,1)+1,2)</f>
        <v>#VALUE!</v>
      </c>
    </row>
    <row r="3" spans="1:13" ht="19.5" customHeight="1">
      <c r="A3" t="str">
        <f>IF(K3="","#ЗНАЧ!",LEFT(K3,1))</f>
        <v>#ЗНАЧ!</v>
      </c>
      <c r="B3" s="6" t="s">
        <v>9</v>
      </c>
      <c r="C3" s="7"/>
      <c r="D3" s="8"/>
      <c r="E3" s="8"/>
      <c r="F3" s="8"/>
      <c r="G3" s="9"/>
      <c r="H3" s="10"/>
      <c r="I3" s="11"/>
      <c r="J3" s="12"/>
      <c r="L3" s="28" t="e">
        <f>MID(K3,SEARCH(",",K3,1)+1,2)</f>
        <v>#VALUE!</v>
      </c>
      <c r="M3" s="30" t="s">
        <v>9</v>
      </c>
    </row>
    <row r="4" spans="1:13" ht="19.7" customHeight="1">
      <c r="A4" t="str">
        <f t="shared" ref="A4:A9" si="1">IF(K4="","#ЗНАЧ!",LEFT(K4,1))</f>
        <v>2</v>
      </c>
      <c r="B4" s="32" t="s">
        <v>15</v>
      </c>
      <c r="C4" s="14" t="s">
        <v>11</v>
      </c>
      <c r="D4" s="15">
        <v>0</v>
      </c>
      <c r="E4" s="16" t="s">
        <v>10</v>
      </c>
      <c r="F4" s="17">
        <v>23</v>
      </c>
      <c r="G4" s="18">
        <v>12</v>
      </c>
      <c r="H4" s="19">
        <f t="shared" ref="H4:H9" si="2">ROUND(PRODUCT(D4:F4),0)</f>
        <v>0</v>
      </c>
      <c r="I4" s="19">
        <f t="shared" ref="I4:I9" si="3">ROUND(PRODUCT(D4,G4),0)</f>
        <v>0</v>
      </c>
      <c r="J4" s="19">
        <f t="shared" ref="J4:J9" si="4">SUM(H4:I4)</f>
        <v>0</v>
      </c>
      <c r="K4" s="24">
        <v>2.06</v>
      </c>
      <c r="L4" s="28" t="str">
        <f t="shared" si="0"/>
        <v>06</v>
      </c>
      <c r="M4" s="30" t="s">
        <v>9</v>
      </c>
    </row>
    <row r="5" spans="1:13" ht="19.7" customHeight="1">
      <c r="A5" t="str">
        <f t="shared" si="1"/>
        <v>2</v>
      </c>
      <c r="B5" s="13" t="s">
        <v>16</v>
      </c>
      <c r="C5" s="14" t="s">
        <v>11</v>
      </c>
      <c r="D5" s="15">
        <v>0</v>
      </c>
      <c r="E5" s="16" t="s">
        <v>10</v>
      </c>
      <c r="F5" s="17">
        <v>67</v>
      </c>
      <c r="G5" s="18">
        <v>12</v>
      </c>
      <c r="H5" s="19">
        <f t="shared" si="2"/>
        <v>0</v>
      </c>
      <c r="I5" s="19">
        <f t="shared" si="3"/>
        <v>0</v>
      </c>
      <c r="J5" s="19">
        <f t="shared" si="4"/>
        <v>0</v>
      </c>
      <c r="K5" s="24">
        <v>2.0699999999999998</v>
      </c>
      <c r="L5" s="28" t="str">
        <f t="shared" si="0"/>
        <v>07</v>
      </c>
      <c r="M5" s="30" t="s">
        <v>9</v>
      </c>
    </row>
    <row r="6" spans="1:13" ht="19.7" customHeight="1">
      <c r="A6" t="str">
        <f t="shared" si="1"/>
        <v>2</v>
      </c>
      <c r="B6" s="13" t="s">
        <v>17</v>
      </c>
      <c r="C6" s="14" t="s">
        <v>11</v>
      </c>
      <c r="D6" s="15">
        <v>0</v>
      </c>
      <c r="E6" s="16" t="s">
        <v>10</v>
      </c>
      <c r="F6" s="17">
        <v>67</v>
      </c>
      <c r="G6" s="18">
        <v>12</v>
      </c>
      <c r="H6" s="19">
        <f t="shared" si="2"/>
        <v>0</v>
      </c>
      <c r="I6" s="19">
        <f t="shared" si="3"/>
        <v>0</v>
      </c>
      <c r="J6" s="19">
        <f t="shared" si="4"/>
        <v>0</v>
      </c>
      <c r="K6" s="24">
        <v>2.08</v>
      </c>
      <c r="L6" s="28" t="str">
        <f t="shared" si="0"/>
        <v>08</v>
      </c>
      <c r="M6" s="30" t="s">
        <v>9</v>
      </c>
    </row>
    <row r="7" spans="1:13" ht="19.5" customHeight="1">
      <c r="A7" t="str">
        <f t="shared" si="1"/>
        <v>2</v>
      </c>
      <c r="B7" s="13" t="s">
        <v>19</v>
      </c>
      <c r="C7" s="14" t="s">
        <v>11</v>
      </c>
      <c r="D7" s="15">
        <v>0</v>
      </c>
      <c r="E7" s="16" t="s">
        <v>10</v>
      </c>
      <c r="F7" s="17">
        <v>67</v>
      </c>
      <c r="G7" s="18">
        <v>12</v>
      </c>
      <c r="H7" s="19">
        <f t="shared" si="2"/>
        <v>0</v>
      </c>
      <c r="I7" s="19">
        <f t="shared" si="3"/>
        <v>0</v>
      </c>
      <c r="J7" s="19">
        <f t="shared" si="4"/>
        <v>0</v>
      </c>
      <c r="K7" s="24">
        <v>2.09</v>
      </c>
      <c r="L7" s="28" t="str">
        <f t="shared" si="0"/>
        <v>09</v>
      </c>
      <c r="M7" s="30" t="s">
        <v>9</v>
      </c>
    </row>
    <row r="8" spans="1:13" ht="27.75">
      <c r="A8" t="str">
        <f t="shared" si="1"/>
        <v>2</v>
      </c>
      <c r="B8" s="13" t="s">
        <v>14</v>
      </c>
      <c r="C8" s="14" t="s">
        <v>11</v>
      </c>
      <c r="D8" s="15">
        <v>0</v>
      </c>
      <c r="E8" s="16" t="s">
        <v>10</v>
      </c>
      <c r="F8" s="17">
        <v>67</v>
      </c>
      <c r="G8" s="18">
        <v>12</v>
      </c>
      <c r="H8" s="19">
        <f t="shared" si="2"/>
        <v>0</v>
      </c>
      <c r="I8" s="19">
        <f t="shared" si="3"/>
        <v>0</v>
      </c>
      <c r="J8" s="19">
        <f t="shared" si="4"/>
        <v>0</v>
      </c>
      <c r="K8" s="24">
        <v>2.1</v>
      </c>
      <c r="L8" s="28" t="str">
        <f t="shared" si="0"/>
        <v>1</v>
      </c>
      <c r="M8" s="30" t="s">
        <v>9</v>
      </c>
    </row>
    <row r="9" spans="1:13" ht="19.7" customHeight="1">
      <c r="A9" t="str">
        <f t="shared" si="1"/>
        <v>2</v>
      </c>
      <c r="B9" s="20" t="s">
        <v>18</v>
      </c>
      <c r="C9" s="14" t="s">
        <v>11</v>
      </c>
      <c r="D9" s="15">
        <v>0</v>
      </c>
      <c r="E9" s="16" t="s">
        <v>10</v>
      </c>
      <c r="F9" s="17">
        <v>67</v>
      </c>
      <c r="G9" s="18">
        <v>12</v>
      </c>
      <c r="H9" s="19">
        <f t="shared" si="2"/>
        <v>0</v>
      </c>
      <c r="I9" s="19">
        <f t="shared" si="3"/>
        <v>0</v>
      </c>
      <c r="J9" s="19">
        <f t="shared" si="4"/>
        <v>0</v>
      </c>
      <c r="K9" s="24">
        <v>2.11</v>
      </c>
      <c r="L9" s="28" t="str">
        <f t="shared" si="0"/>
        <v>11</v>
      </c>
      <c r="M9" s="30" t="s">
        <v>9</v>
      </c>
    </row>
    <row r="10" spans="1:13" ht="15">
      <c r="B10" s="21"/>
      <c r="C10" s="22"/>
      <c r="D10" s="23"/>
      <c r="E10" s="23"/>
      <c r="F10" s="23"/>
      <c r="G10" s="23"/>
      <c r="H10" s="23"/>
      <c r="I10" s="23"/>
      <c r="J10" s="23"/>
    </row>
  </sheetData>
  <pageMargins left="0.23622047244094491" right="0.23622047244094491" top="0.51181102362204722" bottom="0.74803149606299213" header="0.31496062992125984" footer="0.31496062992125984"/>
  <pageSetup paperSize="9" orientation="landscape" horizontalDpi="0" verticalDpi="0" r:id="rId1"/>
  <headerFooter>
    <oddHeader>&amp;RСтраница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по разделам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2016-06-21T11:30:57Z</cp:lastPrinted>
  <dcterms:created xsi:type="dcterms:W3CDTF">2016-05-02T12:41:07Z</dcterms:created>
  <dcterms:modified xsi:type="dcterms:W3CDTF">2016-06-21T19:17:35Z</dcterms:modified>
</cp:coreProperties>
</file>