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565" activeTab="1"/>
  </bookViews>
  <sheets>
    <sheet name="данные" sheetId="1" r:id="rId1"/>
    <sheet name="сводная" sheetId="2" r:id="rId2"/>
  </sheets>
  <calcPr calcId="145621"/>
</workbook>
</file>

<file path=xl/calcChain.xml><?xml version="1.0" encoding="utf-8"?>
<calcChain xmlns="http://schemas.openxmlformats.org/spreadsheetml/2006/main">
  <c r="B6" i="2" l="1"/>
  <c r="B10" i="2"/>
  <c r="B11" i="2"/>
  <c r="B9" i="2"/>
  <c r="I6" i="2"/>
  <c r="R2" i="1" l="1"/>
  <c r="B4" i="2" l="1"/>
  <c r="B3" i="2"/>
  <c r="B2" i="2"/>
</calcChain>
</file>

<file path=xl/sharedStrings.xml><?xml version="1.0" encoding="utf-8"?>
<sst xmlns="http://schemas.openxmlformats.org/spreadsheetml/2006/main" count="23" uniqueCount="10">
  <si>
    <t>данные</t>
  </si>
  <si>
    <t>планово</t>
  </si>
  <si>
    <t>аварийно</t>
  </si>
  <si>
    <t>другое</t>
  </si>
  <si>
    <t>берутся последние данные из столбца B вкладки данные</t>
  </si>
  <si>
    <t>берутся последние данные из столбца D вкладки данные</t>
  </si>
  <si>
    <t>берутся последние данные из столбца F вкладки данные</t>
  </si>
  <si>
    <t>дата отключения</t>
  </si>
  <si>
    <t>требуется последние данные по дате отключения (4.06.16)</t>
  </si>
  <si>
    <t>привет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</si>
</sst>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0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9DF8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R2" sqref="R2"/>
    </sheetView>
  </sheetViews>
  <sheetFormatPr defaultRowHeight="15" x14ac:dyDescent="0.25"/>
  <cols>
    <col min="1" max="4" width="12.140625" customWidth="1"/>
    <col min="6" max="9" width="12.42578125" customWidth="1"/>
    <col min="11" max="14" width="13.7109375" customWidth="1"/>
    <col min="16" max="16" width="10.140625" bestFit="1" customWidth="1"/>
    <col min="18" max="18" width="10.140625" bestFit="1" customWidth="1"/>
  </cols>
  <sheetData>
    <row r="1" spans="1:18" ht="15.75" thickBot="1" x14ac:dyDescent="0.3">
      <c r="A1" s="25" t="s">
        <v>1</v>
      </c>
      <c r="B1" s="26"/>
      <c r="C1" s="26"/>
      <c r="D1" s="26"/>
      <c r="E1" s="27"/>
      <c r="F1" s="23" t="s">
        <v>2</v>
      </c>
      <c r="G1" s="26"/>
      <c r="H1" s="26"/>
      <c r="I1" s="26"/>
      <c r="J1" s="27"/>
      <c r="K1" s="22" t="s">
        <v>3</v>
      </c>
      <c r="L1" s="23"/>
      <c r="M1" s="23"/>
      <c r="N1" s="23"/>
      <c r="O1" s="24"/>
    </row>
    <row r="2" spans="1:18" ht="30.75" thickBot="1" x14ac:dyDescent="0.3">
      <c r="A2" s="12" t="s">
        <v>7</v>
      </c>
      <c r="B2" s="17"/>
      <c r="C2" s="17"/>
      <c r="D2" s="17"/>
      <c r="E2" s="3" t="s">
        <v>0</v>
      </c>
      <c r="F2" s="12" t="s">
        <v>7</v>
      </c>
      <c r="G2" s="17"/>
      <c r="H2" s="17"/>
      <c r="I2" s="17"/>
      <c r="J2" s="3" t="s">
        <v>0</v>
      </c>
      <c r="K2" s="12" t="s">
        <v>7</v>
      </c>
      <c r="L2" s="17"/>
      <c r="M2" s="17"/>
      <c r="N2" s="17"/>
      <c r="O2" s="3" t="s">
        <v>0</v>
      </c>
      <c r="R2" s="14" t="e">
        <f>SUMPRODUCT((MAX(A3:K21)=A3:K21)*(E3:O21))</f>
        <v>#VALUE!</v>
      </c>
    </row>
    <row r="3" spans="1:18" x14ac:dyDescent="0.25">
      <c r="A3" s="4">
        <v>42370</v>
      </c>
      <c r="B3" s="18">
        <v>200</v>
      </c>
      <c r="C3" s="18"/>
      <c r="D3" s="18">
        <v>150</v>
      </c>
      <c r="E3" s="5">
        <v>120</v>
      </c>
      <c r="F3" s="13">
        <v>42432</v>
      </c>
      <c r="G3" s="21">
        <v>200</v>
      </c>
      <c r="H3" s="21"/>
      <c r="I3" s="21"/>
      <c r="J3" s="11">
        <v>110</v>
      </c>
      <c r="K3" s="13">
        <v>42401</v>
      </c>
      <c r="L3" s="21"/>
      <c r="M3" s="21"/>
      <c r="N3" s="21"/>
      <c r="O3" s="11">
        <v>135</v>
      </c>
    </row>
    <row r="4" spans="1:18" x14ac:dyDescent="0.25">
      <c r="A4" s="6">
        <v>42431</v>
      </c>
      <c r="B4" s="19"/>
      <c r="C4" s="19"/>
      <c r="D4" s="19"/>
      <c r="E4" s="7">
        <v>125</v>
      </c>
      <c r="F4" s="6">
        <v>42497</v>
      </c>
      <c r="G4" s="19"/>
      <c r="H4" s="19"/>
      <c r="I4" s="19"/>
      <c r="J4" s="7">
        <v>115</v>
      </c>
      <c r="K4" s="6">
        <v>42492</v>
      </c>
      <c r="L4" s="19"/>
      <c r="M4" s="19"/>
      <c r="N4" s="19"/>
      <c r="O4" s="7">
        <v>150</v>
      </c>
    </row>
    <row r="5" spans="1:18" x14ac:dyDescent="0.25">
      <c r="A5" s="6">
        <v>42464</v>
      </c>
      <c r="B5" s="19"/>
      <c r="C5" s="19" t="s">
        <v>9</v>
      </c>
      <c r="D5" s="19"/>
      <c r="E5" s="7">
        <v>110</v>
      </c>
      <c r="F5" s="6">
        <v>42524</v>
      </c>
      <c r="G5" s="19"/>
      <c r="H5" s="19" t="s">
        <v>9</v>
      </c>
      <c r="I5" s="19"/>
      <c r="J5" s="7">
        <v>100</v>
      </c>
      <c r="K5" s="6">
        <v>42525</v>
      </c>
      <c r="L5" s="19">
        <v>250</v>
      </c>
      <c r="M5" s="19" t="s">
        <v>9</v>
      </c>
      <c r="N5" s="19">
        <v>150</v>
      </c>
      <c r="O5" s="7">
        <v>125</v>
      </c>
    </row>
    <row r="6" spans="1:18" x14ac:dyDescent="0.25">
      <c r="A6" s="8"/>
      <c r="B6" s="19"/>
      <c r="C6" s="19"/>
      <c r="D6" s="19"/>
      <c r="E6" s="7"/>
      <c r="F6" s="8"/>
      <c r="G6" s="19"/>
      <c r="H6" s="19"/>
      <c r="I6" s="19"/>
      <c r="J6" s="7"/>
      <c r="K6" s="8"/>
      <c r="L6" s="19"/>
      <c r="M6" s="19"/>
      <c r="N6" s="19"/>
      <c r="O6" s="7"/>
    </row>
    <row r="7" spans="1:18" x14ac:dyDescent="0.25">
      <c r="A7" s="8"/>
      <c r="B7" s="19"/>
      <c r="C7" s="19"/>
      <c r="D7" s="19"/>
      <c r="E7" s="7"/>
      <c r="F7" s="8"/>
      <c r="G7" s="19"/>
      <c r="H7" s="19"/>
      <c r="I7" s="19"/>
      <c r="J7" s="7"/>
      <c r="K7" s="8"/>
      <c r="L7" s="19"/>
      <c r="M7" s="19"/>
      <c r="N7" s="19"/>
      <c r="O7" s="7"/>
    </row>
    <row r="8" spans="1:18" x14ac:dyDescent="0.25">
      <c r="A8" s="8"/>
      <c r="B8" s="19"/>
      <c r="C8" s="19"/>
      <c r="D8" s="19"/>
      <c r="E8" s="7"/>
      <c r="F8" s="8"/>
      <c r="G8" s="19"/>
      <c r="H8" s="19"/>
      <c r="I8" s="19"/>
      <c r="J8" s="7"/>
      <c r="K8" s="8"/>
      <c r="L8" s="19"/>
      <c r="M8" s="19"/>
      <c r="N8" s="19"/>
      <c r="O8" s="7"/>
    </row>
    <row r="9" spans="1:18" x14ac:dyDescent="0.25">
      <c r="A9" s="8"/>
      <c r="B9" s="19"/>
      <c r="C9" s="19"/>
      <c r="D9" s="19"/>
      <c r="E9" s="7"/>
      <c r="F9" s="8"/>
      <c r="G9" s="19"/>
      <c r="H9" s="19"/>
      <c r="I9" s="19"/>
      <c r="J9" s="7"/>
      <c r="K9" s="8"/>
      <c r="L9" s="19"/>
      <c r="M9" s="19"/>
      <c r="N9" s="19"/>
      <c r="O9" s="7"/>
    </row>
    <row r="10" spans="1:18" x14ac:dyDescent="0.25">
      <c r="A10" s="8"/>
      <c r="B10" s="19"/>
      <c r="C10" s="19"/>
      <c r="D10" s="19"/>
      <c r="E10" s="7"/>
      <c r="F10" s="8"/>
      <c r="G10" s="19"/>
      <c r="H10" s="19"/>
      <c r="I10" s="19"/>
      <c r="J10" s="7"/>
      <c r="K10" s="8"/>
      <c r="L10" s="19"/>
      <c r="M10" s="19"/>
      <c r="N10" s="19"/>
      <c r="O10" s="7"/>
    </row>
    <row r="11" spans="1:18" x14ac:dyDescent="0.25">
      <c r="A11" s="8"/>
      <c r="B11" s="19"/>
      <c r="C11" s="19"/>
      <c r="D11" s="19"/>
      <c r="E11" s="7"/>
      <c r="F11" s="8"/>
      <c r="G11" s="19"/>
      <c r="H11" s="19"/>
      <c r="I11" s="19"/>
      <c r="J11" s="7"/>
      <c r="K11" s="8"/>
      <c r="L11" s="19"/>
      <c r="M11" s="19"/>
      <c r="N11" s="19"/>
      <c r="O11" s="7"/>
    </row>
    <row r="12" spans="1:18" x14ac:dyDescent="0.25">
      <c r="A12" s="8"/>
      <c r="B12" s="19"/>
      <c r="C12" s="19"/>
      <c r="D12" s="19"/>
      <c r="E12" s="7"/>
      <c r="F12" s="8"/>
      <c r="G12" s="19"/>
      <c r="H12" s="19"/>
      <c r="I12" s="19"/>
      <c r="J12" s="7"/>
      <c r="K12" s="8"/>
      <c r="L12" s="19"/>
      <c r="M12" s="19"/>
      <c r="N12" s="19"/>
      <c r="O12" s="7"/>
    </row>
    <row r="13" spans="1:18" x14ac:dyDescent="0.25">
      <c r="A13" s="8"/>
      <c r="B13" s="19"/>
      <c r="C13" s="19"/>
      <c r="D13" s="19"/>
      <c r="E13" s="7"/>
      <c r="F13" s="8"/>
      <c r="G13" s="19"/>
      <c r="H13" s="19"/>
      <c r="I13" s="19"/>
      <c r="J13" s="7"/>
      <c r="K13" s="8"/>
      <c r="L13" s="19"/>
      <c r="M13" s="19"/>
      <c r="N13" s="19"/>
      <c r="O13" s="7"/>
    </row>
    <row r="14" spans="1:18" x14ac:dyDescent="0.25">
      <c r="A14" s="8"/>
      <c r="B14" s="19"/>
      <c r="C14" s="19"/>
      <c r="D14" s="19"/>
      <c r="E14" s="7"/>
      <c r="F14" s="8"/>
      <c r="G14" s="19"/>
      <c r="H14" s="19"/>
      <c r="I14" s="19"/>
      <c r="J14" s="7"/>
      <c r="K14" s="8"/>
      <c r="L14" s="19"/>
      <c r="M14" s="19"/>
      <c r="N14" s="19"/>
      <c r="O14" s="7"/>
    </row>
    <row r="15" spans="1:18" x14ac:dyDescent="0.25">
      <c r="A15" s="8"/>
      <c r="B15" s="19"/>
      <c r="C15" s="19"/>
      <c r="D15" s="19"/>
      <c r="E15" s="7"/>
      <c r="F15" s="8"/>
      <c r="G15" s="19"/>
      <c r="H15" s="19"/>
      <c r="I15" s="19"/>
      <c r="J15" s="7"/>
      <c r="K15" s="8"/>
      <c r="L15" s="19"/>
      <c r="M15" s="19"/>
      <c r="N15" s="19"/>
      <c r="O15" s="7"/>
    </row>
    <row r="16" spans="1:18" x14ac:dyDescent="0.25">
      <c r="A16" s="8"/>
      <c r="B16" s="19"/>
      <c r="C16" s="19"/>
      <c r="D16" s="19"/>
      <c r="E16" s="7"/>
      <c r="F16" s="8"/>
      <c r="G16" s="19"/>
      <c r="H16" s="19"/>
      <c r="I16" s="19"/>
      <c r="J16" s="7"/>
      <c r="K16" s="8"/>
      <c r="L16" s="19"/>
      <c r="M16" s="19"/>
      <c r="N16" s="19"/>
      <c r="O16" s="7"/>
    </row>
    <row r="17" spans="1:15" x14ac:dyDescent="0.25">
      <c r="A17" s="8"/>
      <c r="B17" s="19"/>
      <c r="C17" s="19"/>
      <c r="D17" s="19"/>
      <c r="E17" s="7"/>
      <c r="F17" s="8"/>
      <c r="G17" s="19"/>
      <c r="H17" s="19"/>
      <c r="I17" s="19"/>
      <c r="J17" s="7"/>
      <c r="K17" s="8"/>
      <c r="L17" s="19"/>
      <c r="M17" s="19"/>
      <c r="N17" s="19"/>
      <c r="O17" s="7"/>
    </row>
    <row r="18" spans="1:15" x14ac:dyDescent="0.25">
      <c r="A18" s="8"/>
      <c r="B18" s="19"/>
      <c r="C18" s="19"/>
      <c r="D18" s="19"/>
      <c r="E18" s="7"/>
      <c r="F18" s="8"/>
      <c r="G18" s="19"/>
      <c r="H18" s="19"/>
      <c r="I18" s="19"/>
      <c r="J18" s="7"/>
      <c r="K18" s="8"/>
      <c r="L18" s="19"/>
      <c r="M18" s="19"/>
      <c r="N18" s="19"/>
      <c r="O18" s="7"/>
    </row>
    <row r="19" spans="1:15" x14ac:dyDescent="0.25">
      <c r="A19" s="8"/>
      <c r="B19" s="19"/>
      <c r="C19" s="19"/>
      <c r="D19" s="19"/>
      <c r="E19" s="7"/>
      <c r="F19" s="8"/>
      <c r="G19" s="19"/>
      <c r="H19" s="19"/>
      <c r="I19" s="19"/>
      <c r="J19" s="7"/>
      <c r="K19" s="8"/>
      <c r="L19" s="19"/>
      <c r="M19" s="19"/>
      <c r="N19" s="19"/>
      <c r="O19" s="7"/>
    </row>
    <row r="20" spans="1:15" x14ac:dyDescent="0.25">
      <c r="A20" s="8"/>
      <c r="B20" s="19"/>
      <c r="C20" s="19"/>
      <c r="D20" s="19"/>
      <c r="E20" s="7"/>
      <c r="F20" s="8"/>
      <c r="G20" s="19"/>
      <c r="H20" s="19"/>
      <c r="I20" s="19"/>
      <c r="J20" s="7"/>
      <c r="K20" s="8"/>
      <c r="L20" s="19"/>
      <c r="M20" s="19"/>
      <c r="N20" s="19"/>
      <c r="O20" s="7"/>
    </row>
    <row r="21" spans="1:15" ht="15.75" thickBot="1" x14ac:dyDescent="0.3">
      <c r="A21" s="9"/>
      <c r="B21" s="20"/>
      <c r="C21" s="20"/>
      <c r="D21" s="20"/>
      <c r="E21" s="10"/>
      <c r="F21" s="9"/>
      <c r="G21" s="20"/>
      <c r="H21" s="20"/>
      <c r="I21" s="20"/>
      <c r="J21" s="10"/>
      <c r="K21" s="9"/>
      <c r="L21" s="20"/>
      <c r="M21" s="20"/>
      <c r="N21" s="20"/>
      <c r="O21" s="10"/>
    </row>
  </sheetData>
  <mergeCells count="3">
    <mergeCell ref="K1:O1"/>
    <mergeCell ref="A1:E1"/>
    <mergeCell ref="F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7" sqref="B7"/>
    </sheetView>
  </sheetViews>
  <sheetFormatPr defaultRowHeight="15" x14ac:dyDescent="0.25"/>
  <cols>
    <col min="4" max="4" width="10.140625" bestFit="1" customWidth="1"/>
  </cols>
  <sheetData>
    <row r="1" spans="1:9" x14ac:dyDescent="0.25">
      <c r="A1" s="1"/>
      <c r="B1" s="2" t="s">
        <v>0</v>
      </c>
    </row>
    <row r="2" spans="1:9" x14ac:dyDescent="0.25">
      <c r="A2" s="1" t="s">
        <v>1</v>
      </c>
      <c r="B2" s="2">
        <f>LOOKUP(9^9,данные!$A$3:$A$21,данные!$E$3:$E$21)</f>
        <v>110</v>
      </c>
      <c r="C2" t="s">
        <v>4</v>
      </c>
    </row>
    <row r="3" spans="1:9" x14ac:dyDescent="0.25">
      <c r="A3" s="1" t="s">
        <v>2</v>
      </c>
      <c r="B3" s="2">
        <f>LOOKUP(9^9,данные!$F$3:$F$21,данные!$J$3:$J$21)</f>
        <v>100</v>
      </c>
      <c r="C3" t="s">
        <v>5</v>
      </c>
    </row>
    <row r="4" spans="1:9" x14ac:dyDescent="0.25">
      <c r="A4" s="1" t="s">
        <v>3</v>
      </c>
      <c r="B4" s="2">
        <f>LOOKUP(9^9,данные!$K$3:$K$21,данные!$O$3:$O$21)</f>
        <v>125</v>
      </c>
      <c r="C4" t="s">
        <v>6</v>
      </c>
    </row>
    <row r="6" spans="1:9" x14ac:dyDescent="0.25">
      <c r="B6" s="15">
        <f>SUM(IF(MAX(данные!A3:K21)=данные!A3:K21,данные!E3:O21))</f>
        <v>0</v>
      </c>
      <c r="C6" t="s">
        <v>8</v>
      </c>
      <c r="I6">
        <f>SUMIF(данные!K3:K21,MAX(данные!K3:K21),данные!O3:O21)</f>
        <v>125</v>
      </c>
    </row>
    <row r="9" spans="1:9" x14ac:dyDescent="0.25">
      <c r="A9" s="1" t="s">
        <v>1</v>
      </c>
      <c r="B9" s="16">
        <f>INDEX(данные!$A$1:$O$21,MATCH(9^9,INDEX(данные!$A$1:$O$21,,MATCH(сводная!A9,данные!$A$1:$O$1,))),MATCH(сводная!A9,данные!$A$1:$O$1,)+4)</f>
        <v>110</v>
      </c>
    </row>
    <row r="10" spans="1:9" x14ac:dyDescent="0.25">
      <c r="A10" s="1" t="s">
        <v>2</v>
      </c>
      <c r="B10" s="16">
        <f>INDEX(данные!$A$1:$O$21,MATCH(9^9,INDEX(данные!$A$1:$O$21,,MATCH(сводная!A10,данные!$A$1:$O$1,))),MATCH(сводная!A10,данные!$A$1:$O$1,)+4)</f>
        <v>100</v>
      </c>
    </row>
    <row r="11" spans="1:9" x14ac:dyDescent="0.25">
      <c r="A11" s="1" t="s">
        <v>3</v>
      </c>
      <c r="B11" s="16">
        <f>INDEX(данные!$A$1:$O$21,MATCH(9^9,INDEX(данные!$A$1:$O$21,,MATCH(сводная!A11,данные!$A$1:$O$1,))),MATCH(сводная!A11,данные!$A$1:$O$1,)+4)</f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Шатунов А.Г.</dc:creator>
  <cp:lastModifiedBy>Мария</cp:lastModifiedBy>
  <dcterms:created xsi:type="dcterms:W3CDTF">2016-07-16T14:14:55Z</dcterms:created>
  <dcterms:modified xsi:type="dcterms:W3CDTF">2016-07-16T18:02:59Z</dcterms:modified>
</cp:coreProperties>
</file>