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htyamov_RS\Downloads\"/>
    </mc:Choice>
  </mc:AlternateContent>
  <bookViews>
    <workbookView xWindow="0" yWindow="0" windowWidth="28800" windowHeight="11985"/>
  </bookViews>
  <sheets>
    <sheet name="Иванов И.И." sheetId="2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2" l="1"/>
  <c r="C5" i="2"/>
  <c r="G6" i="2" l="1"/>
  <c r="C14" i="2" l="1"/>
  <c r="E14" i="2" s="1"/>
  <c r="D6" i="2" l="1"/>
  <c r="D8" i="2" s="1"/>
  <c r="C6" i="2"/>
  <c r="C8" i="2" s="1"/>
</calcChain>
</file>

<file path=xl/sharedStrings.xml><?xml version="1.0" encoding="utf-8"?>
<sst xmlns="http://schemas.openxmlformats.org/spreadsheetml/2006/main" count="28" uniqueCount="28">
  <si>
    <t>Расчет количества дней отпуска</t>
  </si>
  <si>
    <t>Журнал отпусков</t>
  </si>
  <si>
    <t>Начало</t>
  </si>
  <si>
    <t>Конец</t>
  </si>
  <si>
    <t xml:space="preserve">Дата трудоустройства </t>
  </si>
  <si>
    <t xml:space="preserve">Текущая дата </t>
  </si>
  <si>
    <t xml:space="preserve">Количество отгуленных отпускных дней </t>
  </si>
  <si>
    <t xml:space="preserve">Количество неотгуленного отпуска </t>
  </si>
  <si>
    <t>Календарные дни</t>
  </si>
  <si>
    <t>Праздничные дни</t>
  </si>
  <si>
    <t>Отгуленные дни</t>
  </si>
  <si>
    <t>За период с… по…</t>
  </si>
  <si>
    <t>ФИО</t>
  </si>
  <si>
    <t>Кол-во  дней отпуска с даты приема</t>
  </si>
  <si>
    <t>Дней отпуска полагается</t>
  </si>
  <si>
    <t>основной</t>
  </si>
  <si>
    <t>дополнит.</t>
  </si>
  <si>
    <t>за НРД</t>
  </si>
  <si>
    <t>ВСЕГО</t>
  </si>
  <si>
    <t>Скажите, пожалуйста, а можно ли еще сделать одну штуку?</t>
  </si>
  <si>
    <t xml:space="preserve">В первом столбце указано, что работнику положено дней 9,33 на дату 15.07.2016.  </t>
  </si>
  <si>
    <t>В кадровом делопроизводстве немного иначе считаются месяцы.</t>
  </si>
  <si>
    <t>Если работник отработал 15 дней, то ему положена компенсация за полный месяц. Соответственно, в данном примере графы C и D должны быть равны.</t>
  </si>
  <si>
    <t>Т.е. должно быть 11,67 и в той строке и в другой.</t>
  </si>
  <si>
    <t>Потому как работник отработал 15 дней (с 01.07.2016 по 15.07.2016, - это 15 дней, значит, должно быть тоже выплачено 2,33 дня (28/12*1)</t>
  </si>
  <si>
    <t xml:space="preserve">Для другого работника месяц начинается с 05.03.2016. Соответственно, для него 15 дней будет 19.03.2016. </t>
  </si>
  <si>
    <t>Можно это воплотить в жизнь или нет?</t>
  </si>
  <si>
    <t>Если нет, ничего страшного, придется высчитывать вручную. Вы мне и так ОЧЕНЬ помогли.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</si>
</sst>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2" x14ac:knownFonts="1">
    <font>
      <sz val="11"/>
      <color theme="1"/>
      <name val="Segoe UI Light"/>
      <family val="2"/>
      <charset val="204"/>
      <scheme val="minor"/>
    </font>
    <font>
      <b/>
      <sz val="15"/>
      <color theme="3"/>
      <name val="Segoe UI Light"/>
      <family val="2"/>
      <charset val="204"/>
      <scheme val="minor"/>
    </font>
    <font>
      <b/>
      <sz val="13"/>
      <color theme="3"/>
      <name val="Segoe UI Light"/>
      <family val="2"/>
      <charset val="204"/>
      <scheme val="minor"/>
    </font>
    <font>
      <b/>
      <sz val="11"/>
      <color rgb="FF3F3F3F"/>
      <name val="Segoe UI Light"/>
      <family val="2"/>
      <charset val="204"/>
      <scheme val="minor"/>
    </font>
    <font>
      <b/>
      <sz val="11"/>
      <color rgb="FFFA7D00"/>
      <name val="Segoe UI Light"/>
      <family val="2"/>
      <charset val="204"/>
      <scheme val="minor"/>
    </font>
    <font>
      <sz val="11"/>
      <color theme="0"/>
      <name val="Segoe UI Light"/>
      <family val="2"/>
      <charset val="204"/>
      <scheme val="minor"/>
    </font>
    <font>
      <b/>
      <i/>
      <u/>
      <sz val="15"/>
      <color theme="3"/>
      <name val="Segoe UI Light"/>
      <family val="2"/>
      <charset val="204"/>
      <scheme val="minor"/>
    </font>
    <font>
      <u/>
      <sz val="11"/>
      <color theme="1"/>
      <name val="Segoe UI Light"/>
      <family val="2"/>
      <charset val="204"/>
      <scheme val="minor"/>
    </font>
    <font>
      <b/>
      <sz val="11"/>
      <color theme="0"/>
      <name val="Segoe UI Light"/>
      <family val="2"/>
      <charset val="204"/>
      <scheme val="minor"/>
    </font>
    <font>
      <sz val="11"/>
      <color rgb="FFFF0000"/>
      <name val="Segoe UI Light"/>
      <family val="2"/>
      <charset val="204"/>
      <scheme val="minor"/>
    </font>
    <font>
      <b/>
      <sz val="11"/>
      <color rgb="FFFF0000"/>
      <name val="Segoe UI Light"/>
      <family val="2"/>
      <charset val="204"/>
      <scheme val="minor"/>
    </font>
    <font>
      <sz val="11"/>
      <color theme="1"/>
      <name val="Segoe UI Light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3" tint="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thin">
        <color rgb="FF7F7F7F"/>
      </right>
      <top/>
      <bottom/>
      <diagonal/>
    </border>
    <border>
      <left/>
      <right/>
      <top/>
      <bottom style="thin">
        <color rgb="FF3F3F3F"/>
      </bottom>
      <diagonal/>
    </border>
    <border>
      <left/>
      <right style="thin">
        <color rgb="FF3F3F3F"/>
      </right>
      <top/>
      <bottom style="thin">
        <color rgb="FF3F3F3F"/>
      </bottom>
      <diagonal/>
    </border>
  </borders>
  <cellStyleXfs count="7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2" borderId="4" applyNumberFormat="0" applyAlignment="0" applyProtection="0"/>
    <xf numFmtId="0" fontId="4" fillId="2" borderId="3" applyNumberFormat="0" applyAlignment="0" applyProtection="0"/>
    <xf numFmtId="0" fontId="5" fillId="3" borderId="0" applyNumberFormat="0" applyBorder="0" applyAlignment="0" applyProtection="0"/>
    <xf numFmtId="43" fontId="11" fillId="0" borderId="0" applyFont="0" applyFill="0" applyBorder="0" applyAlignment="0" applyProtection="0"/>
  </cellStyleXfs>
  <cellXfs count="32">
    <xf numFmtId="0" fontId="0" fillId="0" borderId="0" xfId="0"/>
    <xf numFmtId="0" fontId="2" fillId="0" borderId="2" xfId="2"/>
    <xf numFmtId="0" fontId="1" fillId="0" borderId="1" xfId="1"/>
    <xf numFmtId="14" fontId="0" fillId="0" borderId="0" xfId="0" applyNumberFormat="1"/>
    <xf numFmtId="0" fontId="0" fillId="0" borderId="0" xfId="0"/>
    <xf numFmtId="0" fontId="7" fillId="0" borderId="0" xfId="0" applyFont="1"/>
    <xf numFmtId="0" fontId="0" fillId="0" borderId="0" xfId="0"/>
    <xf numFmtId="0" fontId="0" fillId="4" borderId="0" xfId="0" applyFill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2" borderId="4" xfId="3" applyNumberFormat="1" applyAlignment="1">
      <alignment horizontal="center" vertical="center"/>
    </xf>
    <xf numFmtId="14" fontId="3" fillId="2" borderId="4" xfId="3" applyNumberFormat="1" applyAlignment="1">
      <alignment horizontal="center" vertical="center"/>
    </xf>
    <xf numFmtId="0" fontId="3" fillId="2" borderId="4" xfId="3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5" applyFill="1" applyAlignment="1"/>
    <xf numFmtId="0" fontId="0" fillId="0" borderId="0" xfId="0"/>
    <xf numFmtId="0" fontId="0" fillId="0" borderId="0" xfId="0"/>
    <xf numFmtId="0" fontId="0" fillId="0" borderId="0" xfId="0" applyFill="1"/>
    <xf numFmtId="2" fontId="3" fillId="2" borderId="4" xfId="3" applyNumberFormat="1" applyAlignment="1">
      <alignment horizontal="center" vertical="center"/>
    </xf>
    <xf numFmtId="2" fontId="10" fillId="2" borderId="4" xfId="3" applyNumberFormat="1" applyFont="1" applyAlignment="1">
      <alignment horizontal="center" vertical="center"/>
    </xf>
    <xf numFmtId="2" fontId="10" fillId="2" borderId="3" xfId="4" applyNumberFormat="1" applyFont="1" applyAlignment="1">
      <alignment horizontal="center" vertical="center"/>
    </xf>
    <xf numFmtId="0" fontId="9" fillId="0" borderId="0" xfId="0" applyFont="1" applyAlignment="1">
      <alignment wrapText="1"/>
    </xf>
    <xf numFmtId="0" fontId="5" fillId="3" borderId="0" xfId="5"/>
    <xf numFmtId="0" fontId="5" fillId="3" borderId="6" xfId="5" applyBorder="1"/>
    <xf numFmtId="0" fontId="8" fillId="4" borderId="0" xfId="0" applyFont="1" applyFill="1" applyAlignment="1">
      <alignment horizontal="center"/>
    </xf>
    <xf numFmtId="0" fontId="6" fillId="0" borderId="1" xfId="1" applyFont="1" applyAlignment="1">
      <alignment horizontal="center"/>
    </xf>
    <xf numFmtId="0" fontId="5" fillId="3" borderId="5" xfId="5" applyBorder="1"/>
    <xf numFmtId="0" fontId="0" fillId="0" borderId="0" xfId="0"/>
    <xf numFmtId="0" fontId="5" fillId="3" borderId="7" xfId="5" applyBorder="1" applyAlignment="1">
      <alignment horizontal="center"/>
    </xf>
    <xf numFmtId="0" fontId="5" fillId="3" borderId="8" xfId="5" applyBorder="1" applyAlignment="1">
      <alignment horizontal="center"/>
    </xf>
    <xf numFmtId="43" fontId="0" fillId="0" borderId="0" xfId="6" applyFont="1"/>
  </cellXfs>
  <cellStyles count="7">
    <cellStyle name="Акцент1" xfId="5" builtinId="29"/>
    <cellStyle name="Вывод" xfId="3" builtinId="21"/>
    <cellStyle name="Вычисление" xfId="4" builtinId="22"/>
    <cellStyle name="Заголовок 1" xfId="1" builtinId="16"/>
    <cellStyle name="Заголовок 2" xfId="2" builtinId="17"/>
    <cellStyle name="Обычный" xfId="0" builtinId="0"/>
    <cellStyle name="Финансовый" xfId="6" builtinId="3"/>
  </cellStyles>
  <dxfs count="7"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Журнал3" displayName="Журнал3" ref="A13:E19" totalsRowShown="0" dataDxfId="5">
  <autoFilter ref="A13:E19"/>
  <tableColumns count="5">
    <tableColumn id="1" name="Начало" dataDxfId="4"/>
    <tableColumn id="2" name="Конец" dataDxfId="3"/>
    <tableColumn id="3" name="Календарные дни" dataDxfId="2">
      <calculatedColumnFormula>Журнал3[[#This Row],[Конец]]-Журнал3[[#This Row],[Начало]]+1</calculatedColumnFormula>
    </tableColumn>
    <tableColumn id="4" name="Праздничные дни" dataDxfId="1"/>
    <tableColumn id="5" name="Отгуленные дни" dataDxfId="0">
      <calculatedColumnFormula>Журнал3[[#This Row],[Календарные дни]]-Журнал3[[#This Row],[Праздничные дни]]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VBA-Excel">
  <a:themeElements>
    <a:clrScheme name="VBA-Excel">
      <a:dk1>
        <a:sysClr val="windowText" lastClr="000000"/>
      </a:dk1>
      <a:lt1>
        <a:sysClr val="window" lastClr="FFFFFF"/>
      </a:lt1>
      <a:dk2>
        <a:srgbClr val="194C32"/>
      </a:dk2>
      <a:lt2>
        <a:srgbClr val="E7E6E6"/>
      </a:lt2>
      <a:accent1>
        <a:srgbClr val="339966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30A0"/>
      </a:accent6>
      <a:hlink>
        <a:srgbClr val="0563C1"/>
      </a:hlink>
      <a:folHlink>
        <a:srgbClr val="954F72"/>
      </a:folHlink>
    </a:clrScheme>
    <a:fontScheme name="VBA-Excel">
      <a:majorFont>
        <a:latin typeface="Segoe UI"/>
        <a:ea typeface=""/>
        <a:cs typeface=""/>
      </a:majorFont>
      <a:minorFont>
        <a:latin typeface="Segoe UI Light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57000"/>
                <a:satMod val="101000"/>
              </a:schemeClr>
            </a:gs>
            <a:gs pos="50000">
              <a:schemeClr val="phClr">
                <a:lumMod val="137000"/>
                <a:satMod val="103000"/>
              </a:schemeClr>
            </a:gs>
            <a:gs pos="100000">
              <a:schemeClr val="phClr">
                <a:lumMod val="115000"/>
                <a:satMod val="109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18000"/>
              </a:schemeClr>
            </a:gs>
            <a:gs pos="50000">
              <a:schemeClr val="phClr">
                <a:satMod val="89000"/>
                <a:lumMod val="91000"/>
              </a:schemeClr>
            </a:gs>
            <a:gs pos="100000">
              <a:schemeClr val="phClr">
                <a:lumMod val="6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atMod val="100000"/>
                <a:shade val="0"/>
              </a:schemeClr>
            </a:gs>
            <a:gs pos="0">
              <a:scrgbClr r="0" g="0" b="0"/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33"/>
  <sheetViews>
    <sheetView showGridLines="0" tabSelected="1" workbookViewId="0">
      <selection activeCell="C5" sqref="C5"/>
    </sheetView>
  </sheetViews>
  <sheetFormatPr defaultRowHeight="16.5" x14ac:dyDescent="0.3"/>
  <cols>
    <col min="1" max="1" width="15.875" style="4" customWidth="1"/>
    <col min="2" max="2" width="17.75" style="4" customWidth="1"/>
    <col min="3" max="3" width="20" style="4" customWidth="1"/>
    <col min="4" max="4" width="20" style="4" bestFit="1" customWidth="1"/>
    <col min="5" max="5" width="18.375" style="4" bestFit="1" customWidth="1"/>
    <col min="6" max="6" width="9.625" style="4" customWidth="1"/>
    <col min="7" max="7" width="10.5" style="4" customWidth="1"/>
    <col min="8" max="8" width="13.625" style="4" bestFit="1" customWidth="1"/>
    <col min="9" max="9" width="9" style="4"/>
    <col min="10" max="10" width="9.625" style="4" bestFit="1" customWidth="1"/>
    <col min="11" max="16384" width="9" style="4"/>
  </cols>
  <sheetData>
    <row r="1" spans="1:15" s="2" customFormat="1" ht="24.75" thickBot="1" x14ac:dyDescent="0.5">
      <c r="A1" s="2" t="s">
        <v>0</v>
      </c>
      <c r="D1" s="26" t="s">
        <v>12</v>
      </c>
      <c r="E1" s="26"/>
      <c r="F1" s="26"/>
      <c r="G1" s="26"/>
    </row>
    <row r="2" spans="1:15" ht="9.75" customHeight="1" thickTop="1" x14ac:dyDescent="0.3"/>
    <row r="3" spans="1:15" x14ac:dyDescent="0.3">
      <c r="A3" s="23" t="s">
        <v>4</v>
      </c>
      <c r="B3" s="27"/>
      <c r="C3" s="12">
        <v>42064</v>
      </c>
      <c r="D3" s="14"/>
      <c r="E3" s="15"/>
      <c r="F3" s="29" t="s">
        <v>14</v>
      </c>
      <c r="G3" s="29"/>
      <c r="H3" s="30"/>
      <c r="J3" s="3"/>
    </row>
    <row r="4" spans="1:15" x14ac:dyDescent="0.3">
      <c r="A4" s="23" t="s">
        <v>5</v>
      </c>
      <c r="B4" s="27"/>
      <c r="C4" s="12">
        <v>42566</v>
      </c>
      <c r="D4" s="12">
        <v>42582</v>
      </c>
      <c r="E4" s="17"/>
      <c r="F4" s="11" t="s">
        <v>15</v>
      </c>
      <c r="G4" s="11">
        <v>28</v>
      </c>
      <c r="H4" s="17"/>
      <c r="J4" s="3"/>
    </row>
    <row r="5" spans="1:15" x14ac:dyDescent="0.3">
      <c r="A5" s="23" t="s">
        <v>13</v>
      </c>
      <c r="B5" s="27"/>
      <c r="C5" s="19">
        <f>ROUND(YEARFRAC(IF(DAY(C4)&gt;14,EOMONTH(C4,0),EOMONTH(C4,-1)+1),IF(DAY(C3)&lt;15,EOMONTH(C3,-1)+1,EOMONTH(C3,0)))*G6,2)</f>
        <v>39.67</v>
      </c>
      <c r="D5" s="19">
        <f>ROUND(YEARFRAC(IF(DAY(D4)&gt;14,EOMONTH(D4,0),EOMONTH(D4,-1)+1),IF(DAY(C3)&lt;15,EOMONTH(C3,-1)+1,EOMONTH(C3,0)))*G6,2)</f>
        <v>39.67</v>
      </c>
      <c r="E5" s="17"/>
      <c r="F5" s="11" t="s">
        <v>16</v>
      </c>
      <c r="G5" s="11"/>
      <c r="H5" s="17" t="s">
        <v>17</v>
      </c>
    </row>
    <row r="6" spans="1:15" x14ac:dyDescent="0.3">
      <c r="A6" s="23" t="s">
        <v>6</v>
      </c>
      <c r="B6" s="27"/>
      <c r="C6" s="13">
        <f>SUM(Журнал3[Отгуленные дни])</f>
        <v>28</v>
      </c>
      <c r="D6" s="13">
        <f>SUM(Журнал3[Отгуленные дни])</f>
        <v>28</v>
      </c>
      <c r="E6" s="5"/>
      <c r="F6" s="11" t="s">
        <v>18</v>
      </c>
      <c r="G6" s="11">
        <f>SUM(G4:G5)</f>
        <v>28</v>
      </c>
      <c r="H6" s="17"/>
    </row>
    <row r="7" spans="1:15" ht="5.25" customHeight="1" x14ac:dyDescent="0.3">
      <c r="A7" s="28"/>
      <c r="B7" s="28"/>
      <c r="C7" s="9"/>
      <c r="D7" s="11"/>
      <c r="E7" s="17"/>
      <c r="F7" s="17"/>
      <c r="G7" s="17"/>
      <c r="H7" s="17"/>
    </row>
    <row r="8" spans="1:15" x14ac:dyDescent="0.3">
      <c r="A8" s="23" t="s">
        <v>7</v>
      </c>
      <c r="B8" s="24"/>
      <c r="C8" s="21">
        <f>C5-C6</f>
        <v>11.670000000000002</v>
      </c>
      <c r="D8" s="20">
        <f>D5-D6</f>
        <v>11.670000000000002</v>
      </c>
      <c r="E8" s="17"/>
      <c r="F8" s="17"/>
      <c r="G8" s="17"/>
      <c r="H8" s="17"/>
    </row>
    <row r="9" spans="1:15" x14ac:dyDescent="0.3">
      <c r="E9" s="31"/>
    </row>
    <row r="11" spans="1:15" s="1" customFormat="1" ht="19.5" thickBot="1" x14ac:dyDescent="0.4">
      <c r="A11" s="1" t="s">
        <v>1</v>
      </c>
    </row>
    <row r="12" spans="1:15" ht="9" customHeight="1" thickTop="1" x14ac:dyDescent="0.3"/>
    <row r="13" spans="1:15" x14ac:dyDescent="0.3">
      <c r="A13" s="4" t="s">
        <v>2</v>
      </c>
      <c r="B13" s="4" t="s">
        <v>3</v>
      </c>
      <c r="C13" s="4" t="s">
        <v>8</v>
      </c>
      <c r="D13" s="4" t="s">
        <v>9</v>
      </c>
      <c r="E13" s="7" t="s">
        <v>10</v>
      </c>
      <c r="F13" s="25" t="s">
        <v>11</v>
      </c>
      <c r="G13" s="25"/>
    </row>
    <row r="14" spans="1:15" x14ac:dyDescent="0.3">
      <c r="A14" s="8">
        <v>42339</v>
      </c>
      <c r="B14" s="8">
        <v>42366</v>
      </c>
      <c r="C14" s="9">
        <f>Журнал3[[#This Row],[Конец]]-Журнал3[[#This Row],[Начало]]+1</f>
        <v>28</v>
      </c>
      <c r="D14" s="9"/>
      <c r="E14" s="9">
        <f>Журнал3[[#This Row],[Календарные дни]]-Журнал3[[#This Row],[Праздничные дни]]</f>
        <v>28</v>
      </c>
      <c r="F14" s="8"/>
      <c r="G14" s="8"/>
      <c r="H14" s="18"/>
      <c r="I14" s="16"/>
    </row>
    <row r="15" spans="1:15" x14ac:dyDescent="0.3">
      <c r="A15" s="8"/>
      <c r="B15" s="8"/>
      <c r="C15" s="10"/>
      <c r="D15" s="9"/>
      <c r="E15" s="10"/>
      <c r="F15" s="8"/>
      <c r="G15" s="8"/>
      <c r="H15" s="18"/>
      <c r="I15" s="16"/>
      <c r="J15" s="22"/>
      <c r="K15" s="22"/>
      <c r="L15" s="22"/>
      <c r="M15" s="22"/>
      <c r="N15" s="22"/>
      <c r="O15" s="22"/>
    </row>
    <row r="16" spans="1:15" x14ac:dyDescent="0.3">
      <c r="A16" s="8"/>
      <c r="B16" s="8"/>
      <c r="C16" s="10"/>
      <c r="D16" s="9"/>
      <c r="E16" s="10"/>
      <c r="F16" s="8"/>
      <c r="G16" s="8"/>
      <c r="H16" s="18"/>
      <c r="I16" s="16"/>
      <c r="J16" s="22"/>
      <c r="K16" s="22"/>
      <c r="L16" s="22"/>
      <c r="M16" s="22"/>
      <c r="N16" s="22"/>
      <c r="O16" s="22"/>
    </row>
    <row r="17" spans="1:15" x14ac:dyDescent="0.3">
      <c r="A17" s="8"/>
      <c r="B17" s="8"/>
      <c r="C17" s="10"/>
      <c r="D17" s="9"/>
      <c r="E17" s="10"/>
      <c r="F17" s="8"/>
      <c r="G17" s="8"/>
      <c r="H17" s="18"/>
      <c r="I17" s="16"/>
      <c r="J17" s="22"/>
      <c r="K17" s="22"/>
      <c r="L17" s="22"/>
      <c r="M17" s="22"/>
      <c r="N17" s="22"/>
      <c r="O17" s="22"/>
    </row>
    <row r="18" spans="1:15" x14ac:dyDescent="0.3">
      <c r="A18" s="8"/>
      <c r="B18" s="8"/>
      <c r="C18" s="10"/>
      <c r="D18" s="9"/>
      <c r="E18" s="10"/>
      <c r="F18" s="8"/>
      <c r="G18" s="8"/>
      <c r="H18" s="18"/>
      <c r="I18" s="16"/>
      <c r="J18" s="22"/>
      <c r="K18" s="22"/>
      <c r="L18" s="22"/>
      <c r="M18" s="22"/>
      <c r="N18" s="22"/>
      <c r="O18" s="22"/>
    </row>
    <row r="19" spans="1:15" x14ac:dyDescent="0.3">
      <c r="A19" s="8"/>
      <c r="B19" s="8"/>
      <c r="C19" s="10"/>
      <c r="D19" s="9"/>
      <c r="E19" s="10"/>
      <c r="F19" s="3"/>
      <c r="G19" s="8"/>
      <c r="H19" s="18"/>
      <c r="I19" s="16"/>
      <c r="J19" s="22"/>
      <c r="K19" s="22"/>
      <c r="L19" s="22"/>
      <c r="M19" s="22"/>
      <c r="N19" s="22"/>
      <c r="O19" s="22"/>
    </row>
    <row r="20" spans="1:15" x14ac:dyDescent="0.3">
      <c r="H20" s="18"/>
    </row>
    <row r="21" spans="1:15" x14ac:dyDescent="0.3">
      <c r="H21" s="18"/>
    </row>
    <row r="22" spans="1:15" x14ac:dyDescent="0.3">
      <c r="A22" s="4" t="s">
        <v>19</v>
      </c>
      <c r="H22" s="18"/>
    </row>
    <row r="23" spans="1:15" x14ac:dyDescent="0.3">
      <c r="H23" s="18"/>
    </row>
    <row r="24" spans="1:15" x14ac:dyDescent="0.3">
      <c r="A24" s="4" t="s">
        <v>20</v>
      </c>
    </row>
    <row r="25" spans="1:15" s="6" customFormat="1" x14ac:dyDescent="0.3">
      <c r="A25" s="6" t="s">
        <v>21</v>
      </c>
    </row>
    <row r="26" spans="1:15" s="6" customFormat="1" x14ac:dyDescent="0.3">
      <c r="A26" s="6" t="s">
        <v>22</v>
      </c>
    </row>
    <row r="27" spans="1:15" x14ac:dyDescent="0.3">
      <c r="A27" s="4" t="s">
        <v>23</v>
      </c>
    </row>
    <row r="28" spans="1:15" x14ac:dyDescent="0.3">
      <c r="A28" s="4" t="s">
        <v>24</v>
      </c>
    </row>
    <row r="30" spans="1:15" x14ac:dyDescent="0.3">
      <c r="A30" s="4" t="s">
        <v>25</v>
      </c>
    </row>
    <row r="32" spans="1:15" x14ac:dyDescent="0.3">
      <c r="A32" s="4" t="s">
        <v>26</v>
      </c>
    </row>
    <row r="33" spans="1:1" x14ac:dyDescent="0.3">
      <c r="A33" s="4" t="s">
        <v>27</v>
      </c>
    </row>
  </sheetData>
  <mergeCells count="9">
    <mergeCell ref="A8:B8"/>
    <mergeCell ref="F13:G13"/>
    <mergeCell ref="D1:G1"/>
    <mergeCell ref="A3:B3"/>
    <mergeCell ref="A4:B4"/>
    <mergeCell ref="A5:B5"/>
    <mergeCell ref="A6:B6"/>
    <mergeCell ref="A7:B7"/>
    <mergeCell ref="F3:H3"/>
  </mergeCells>
  <conditionalFormatting sqref="H14:H23">
    <cfRule type="expression" dxfId="6" priority="1">
      <formula>$H14="период закрыт"</formula>
    </cfRule>
  </conditionalFormatting>
  <pageMargins left="0.25" right="0.25" top="0.75" bottom="0.75" header="0.3" footer="0.3"/>
  <pageSetup paperSize="9" orientation="landscape" copies="2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Иванов И.И.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Желтов</dc:creator>
  <cp:lastModifiedBy>Ахтямов Руслан Сальманович</cp:lastModifiedBy>
  <cp:lastPrinted>2016-07-15T10:40:03Z</cp:lastPrinted>
  <dcterms:created xsi:type="dcterms:W3CDTF">2015-04-18T21:29:46Z</dcterms:created>
  <dcterms:modified xsi:type="dcterms:W3CDTF">2016-07-18T06:28:20Z</dcterms:modified>
</cp:coreProperties>
</file>