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 a="1"/>
  <c r="S4" i="1"/>
  <c r="U4" i="1" s="1"/>
  <c r="S5" i="1" a="1"/>
  <c r="S5" i="1"/>
  <c r="T5" i="1" s="1"/>
  <c r="S6" i="1" a="1"/>
  <c r="S6" i="1"/>
  <c r="U6" i="1" s="1"/>
  <c r="S7" i="1" a="1"/>
  <c r="S7" i="1"/>
  <c r="U7" i="1" s="1"/>
  <c r="S8" i="1" a="1"/>
  <c r="S8" i="1"/>
  <c r="U8" i="1" s="1"/>
  <c r="S9" i="1" a="1"/>
  <c r="S9" i="1"/>
  <c r="T9" i="1" s="1"/>
  <c r="S10" i="1" a="1"/>
  <c r="S10" i="1"/>
  <c r="T10" i="1" s="1"/>
  <c r="S11" i="1" a="1"/>
  <c r="S11" i="1"/>
  <c r="U11" i="1" s="1"/>
  <c r="S12" i="1" a="1"/>
  <c r="S12" i="1"/>
  <c r="U12" i="1" s="1"/>
  <c r="S13" i="1" a="1"/>
  <c r="S13" i="1"/>
  <c r="T13" i="1" s="1"/>
  <c r="S14" i="1" a="1"/>
  <c r="S14" i="1"/>
  <c r="U14" i="1" s="1"/>
  <c r="S15" i="1" a="1"/>
  <c r="S15" i="1"/>
  <c r="U15" i="1" s="1"/>
  <c r="S16" i="1" a="1"/>
  <c r="S16" i="1"/>
  <c r="U16" i="1" s="1"/>
  <c r="S3" i="1" a="1"/>
  <c r="S3" i="1"/>
  <c r="U3" i="1" s="1"/>
  <c r="T14" i="1" l="1"/>
  <c r="T6" i="1"/>
  <c r="T16" i="1"/>
  <c r="T12" i="1"/>
  <c r="T8" i="1"/>
  <c r="T4" i="1"/>
  <c r="U10" i="1"/>
  <c r="T15" i="1"/>
  <c r="T11" i="1"/>
  <c r="T7" i="1"/>
  <c r="T3" i="1"/>
  <c r="U13" i="1"/>
  <c r="U9" i="1"/>
  <c r="U5" i="1"/>
</calcChain>
</file>

<file path=xl/sharedStrings.xml><?xml version="1.0" encoding="utf-8"?>
<sst xmlns="http://schemas.openxmlformats.org/spreadsheetml/2006/main" count="78" uniqueCount="40">
  <si>
    <t>имя</t>
  </si>
  <si>
    <t>номер</t>
  </si>
  <si>
    <t>адрес</t>
  </si>
  <si>
    <t>год рож</t>
  </si>
  <si>
    <t>группа крови</t>
  </si>
  <si>
    <t>телка</t>
  </si>
  <si>
    <t>кличка</t>
  </si>
  <si>
    <t>Ницше</t>
  </si>
  <si>
    <t>Брейер</t>
  </si>
  <si>
    <t>Фрейд</t>
  </si>
  <si>
    <t>Спиноза</t>
  </si>
  <si>
    <t>Рембранд</t>
  </si>
  <si>
    <t>Розенберг</t>
  </si>
  <si>
    <t>Экзюпери</t>
  </si>
  <si>
    <t>Ялом</t>
  </si>
  <si>
    <t>Вербер</t>
  </si>
  <si>
    <t>Юнг</t>
  </si>
  <si>
    <t>Булгаков</t>
  </si>
  <si>
    <t>Лермонтов</t>
  </si>
  <si>
    <t>Аристотель</t>
  </si>
  <si>
    <t>Чак Норрис</t>
  </si>
  <si>
    <t>маша</t>
  </si>
  <si>
    <t>германия</t>
  </si>
  <si>
    <t>Австрия</t>
  </si>
  <si>
    <t>ХЗ</t>
  </si>
  <si>
    <t>Россия</t>
  </si>
  <si>
    <t>Франция</t>
  </si>
  <si>
    <t>Америка</t>
  </si>
  <si>
    <t>Германия</t>
  </si>
  <si>
    <t>Греция</t>
  </si>
  <si>
    <t>Вездесущ</t>
  </si>
  <si>
    <t>эй</t>
  </si>
  <si>
    <t>Испания</t>
  </si>
  <si>
    <t>Марсианин</t>
  </si>
  <si>
    <t>Марс</t>
  </si>
  <si>
    <t>Вот что есть</t>
  </si>
  <si>
    <t>Выгрузка с 1С</t>
  </si>
  <si>
    <t>Для распечатки</t>
  </si>
  <si>
    <t>Это, что надо получить</t>
  </si>
  <si>
    <t>Группа крови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</si>
</sst>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5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7</xdr:row>
      <xdr:rowOff>28575</xdr:rowOff>
    </xdr:from>
    <xdr:to>
      <xdr:col>16</xdr:col>
      <xdr:colOff>381000</xdr:colOff>
      <xdr:row>10</xdr:row>
      <xdr:rowOff>28575</xdr:rowOff>
    </xdr:to>
    <xdr:sp macro="" textlink="">
      <xdr:nvSpPr>
        <xdr:cNvPr id="2" name="Стрелка вправо 1"/>
        <xdr:cNvSpPr/>
      </xdr:nvSpPr>
      <xdr:spPr>
        <a:xfrm>
          <a:off x="8096250" y="1362075"/>
          <a:ext cx="142875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B2:D3" totalsRowShown="0">
  <autoFilter ref="B2:D3"/>
  <tableColumns count="3">
    <tableColumn id="1" name="имя"/>
    <tableColumn id="2" name="номер"/>
    <tableColumn id="3" name="адрес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S2:U16" totalsRowShown="0" headerRowDxfId="14" dataDxfId="13">
  <autoFilter ref="S2:U16"/>
  <tableColumns count="3">
    <tableColumn id="1" name="имя" dataDxfId="2">
      <calculatedColumnFormula array="1">IFERROR(INDEX(Таблица3[имя],SMALL(IF(Таблица3[группа крови]=$R$1,ROW(Таблица3[имя])-2),ROW(A1))),"")</calculatedColumnFormula>
    </tableColumn>
    <tableColumn id="2" name="номер" dataDxfId="1">
      <calculatedColumnFormula>IFERROR(INDEX(Таблица3[номер],MATCH(Таблица13[[#This Row],[имя]],Таблица3[имя],0)),"")</calculatedColumnFormula>
    </tableColumn>
    <tableColumn id="3" name="адрес" dataDxfId="0">
      <calculatedColumnFormula>IFERROR(INDEX(Таблица3[адрес],MATCH(Таблица13[[#This Row],[имя]],Таблица3[имя],0)),"")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H2:N17" totalsRowShown="0" headerRowDxfId="12" dataDxfId="11" tableBorderDxfId="10">
  <autoFilter ref="H2:N17"/>
  <tableColumns count="7">
    <tableColumn id="1" name="год рож" dataDxfId="9"/>
    <tableColumn id="2" name="имя" dataDxfId="8"/>
    <tableColumn id="3" name="группа крови" dataDxfId="7"/>
    <tableColumn id="4" name="номер" dataDxfId="6"/>
    <tableColumn id="5" name="телка" dataDxfId="5"/>
    <tableColumn id="6" name="адрес" dataDxfId="4"/>
    <tableColumn id="7" name="кличка" dataDxfId="3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C1" workbookViewId="0">
      <selection activeCell="R2" sqref="R2"/>
    </sheetView>
  </sheetViews>
  <sheetFormatPr defaultRowHeight="15" x14ac:dyDescent="0.25"/>
  <cols>
    <col min="8" max="8" width="10.28515625" customWidth="1"/>
    <col min="9" max="9" width="11.7109375" customWidth="1"/>
    <col min="10" max="10" width="15.140625" customWidth="1"/>
    <col min="11" max="11" width="9.140625" customWidth="1"/>
    <col min="12" max="12" width="8.28515625" customWidth="1"/>
    <col min="13" max="13" width="10.7109375" bestFit="1" customWidth="1"/>
    <col min="14" max="14" width="9.42578125" customWidth="1"/>
    <col min="19" max="19" width="11.5703125" bestFit="1" customWidth="1"/>
    <col min="20" max="20" width="11.7109375" bestFit="1" customWidth="1"/>
    <col min="21" max="21" width="11" bestFit="1" customWidth="1"/>
  </cols>
  <sheetData>
    <row r="1" spans="2:21" x14ac:dyDescent="0.25">
      <c r="B1" s="1"/>
      <c r="C1" s="2"/>
      <c r="D1" s="2"/>
      <c r="E1" s="2"/>
      <c r="F1" s="2"/>
      <c r="G1" s="2"/>
      <c r="H1" s="22" t="s">
        <v>36</v>
      </c>
      <c r="I1" s="22"/>
      <c r="J1" s="22"/>
      <c r="K1" s="22"/>
      <c r="L1" s="22"/>
      <c r="M1" s="22"/>
      <c r="N1" s="23"/>
      <c r="P1" t="s">
        <v>39</v>
      </c>
      <c r="R1" s="25">
        <v>1</v>
      </c>
      <c r="S1" s="24" t="s">
        <v>37</v>
      </c>
      <c r="T1" s="24"/>
      <c r="U1" s="24"/>
    </row>
    <row r="2" spans="2:21" x14ac:dyDescent="0.25">
      <c r="B2" s="3" t="s">
        <v>0</v>
      </c>
      <c r="C2" s="4" t="s">
        <v>1</v>
      </c>
      <c r="D2" s="4" t="s">
        <v>2</v>
      </c>
      <c r="E2" s="4"/>
      <c r="F2" s="4"/>
      <c r="G2" s="4"/>
      <c r="H2" s="10" t="s">
        <v>3</v>
      </c>
      <c r="I2" s="10" t="s">
        <v>0</v>
      </c>
      <c r="J2" s="10" t="s">
        <v>4</v>
      </c>
      <c r="K2" s="10" t="s">
        <v>1</v>
      </c>
      <c r="L2" s="10" t="s">
        <v>5</v>
      </c>
      <c r="M2" s="10" t="s">
        <v>2</v>
      </c>
      <c r="N2" s="10" t="s">
        <v>6</v>
      </c>
      <c r="S2" s="9" t="s">
        <v>0</v>
      </c>
      <c r="T2" s="5" t="s">
        <v>1</v>
      </c>
      <c r="U2" s="5" t="s">
        <v>2</v>
      </c>
    </row>
    <row r="3" spans="2:21" x14ac:dyDescent="0.25">
      <c r="B3" s="3"/>
      <c r="C3" s="4"/>
      <c r="D3" s="4"/>
      <c r="E3" s="4"/>
      <c r="F3" s="4"/>
      <c r="G3" s="4"/>
      <c r="H3" s="10">
        <v>1991</v>
      </c>
      <c r="I3" s="10" t="s">
        <v>7</v>
      </c>
      <c r="J3" s="11">
        <v>2</v>
      </c>
      <c r="K3" s="10">
        <v>2222</v>
      </c>
      <c r="L3" s="10" t="s">
        <v>21</v>
      </c>
      <c r="M3" s="10" t="s">
        <v>22</v>
      </c>
      <c r="N3" s="10" t="s">
        <v>31</v>
      </c>
      <c r="S3" s="5" t="str">
        <f t="array" ref="S3">IFERROR(INDEX(Таблица3[имя],SMALL(IF(Таблица3[группа крови]=$R$1,ROW(Таблица3[имя])-2),ROW(A1))),"")</f>
        <v>Брейер</v>
      </c>
      <c r="T3" s="5">
        <f>IFERROR(INDEX(Таблица3[номер],MATCH(Таблица13[[#This Row],[имя]],Таблица3[имя],0)),"")</f>
        <v>2223</v>
      </c>
      <c r="U3" s="12" t="str">
        <f>IFERROR(INDEX(Таблица3[адрес],MATCH(Таблица13[[#This Row],[имя]],Таблица3[имя],0)),"")</f>
        <v>германия</v>
      </c>
    </row>
    <row r="4" spans="2:21" x14ac:dyDescent="0.25">
      <c r="B4" s="3"/>
      <c r="C4" s="4"/>
      <c r="D4" s="4"/>
      <c r="E4" s="4"/>
      <c r="F4" s="4"/>
      <c r="G4" s="4"/>
      <c r="H4" s="10">
        <v>1991</v>
      </c>
      <c r="I4" s="10" t="s">
        <v>8</v>
      </c>
      <c r="J4" s="10">
        <v>1</v>
      </c>
      <c r="K4" s="10">
        <v>2223</v>
      </c>
      <c r="L4" s="10" t="s">
        <v>21</v>
      </c>
      <c r="M4" s="10" t="s">
        <v>22</v>
      </c>
      <c r="N4" s="10" t="s">
        <v>31</v>
      </c>
      <c r="S4" s="12" t="str">
        <f t="array" ref="S4">IFERROR(INDEX(Таблица3[имя],SMALL(IF(Таблица3[группа крови]=$R$1,ROW(Таблица3[имя])-2),ROW(A2))),"")</f>
        <v>Фрейд</v>
      </c>
      <c r="T4" s="12">
        <f>IFERROR(INDEX(Таблица3[номер],MATCH(Таблица13[[#This Row],[имя]],Таблица3[имя],0)),"")</f>
        <v>2224</v>
      </c>
      <c r="U4" s="12" t="str">
        <f>IFERROR(INDEX(Таблица3[адрес],MATCH(Таблица13[[#This Row],[имя]],Таблица3[имя],0)),"")</f>
        <v>Австрия</v>
      </c>
    </row>
    <row r="5" spans="2:21" x14ac:dyDescent="0.25">
      <c r="B5" s="3"/>
      <c r="C5" s="4"/>
      <c r="D5" s="4"/>
      <c r="E5" s="4"/>
      <c r="F5" s="4"/>
      <c r="G5" s="4"/>
      <c r="H5" s="10">
        <v>1991</v>
      </c>
      <c r="I5" s="10" t="s">
        <v>9</v>
      </c>
      <c r="J5" s="10">
        <v>1</v>
      </c>
      <c r="K5" s="10">
        <v>2224</v>
      </c>
      <c r="L5" s="10" t="s">
        <v>21</v>
      </c>
      <c r="M5" s="10" t="s">
        <v>23</v>
      </c>
      <c r="N5" s="10" t="s">
        <v>31</v>
      </c>
      <c r="S5" s="12" t="str">
        <f t="array" ref="S5">IFERROR(INDEX(Таблица3[имя],SMALL(IF(Таблица3[группа крови]=$R$1,ROW(Таблица3[имя])-2),ROW(A3))),"")</f>
        <v>Рембранд</v>
      </c>
      <c r="T5" s="12">
        <f>IFERROR(INDEX(Таблица3[номер],MATCH(Таблица13[[#This Row],[имя]],Таблица3[имя],0)),"")</f>
        <v>2226</v>
      </c>
      <c r="U5" s="12" t="str">
        <f>IFERROR(INDEX(Таблица3[адрес],MATCH(Таблица13[[#This Row],[имя]],Таблица3[имя],0)),"")</f>
        <v>ХЗ</v>
      </c>
    </row>
    <row r="6" spans="2:21" x14ac:dyDescent="0.25">
      <c r="B6" s="3"/>
      <c r="C6" s="4"/>
      <c r="D6" s="4"/>
      <c r="E6" s="4"/>
      <c r="F6" s="4"/>
      <c r="G6" s="4"/>
      <c r="H6" s="10">
        <v>1991</v>
      </c>
      <c r="I6" s="10" t="s">
        <v>10</v>
      </c>
      <c r="J6" s="11">
        <v>2</v>
      </c>
      <c r="K6" s="10">
        <v>2225</v>
      </c>
      <c r="L6" s="10" t="s">
        <v>21</v>
      </c>
      <c r="M6" s="10" t="s">
        <v>32</v>
      </c>
      <c r="N6" s="10" t="s">
        <v>31</v>
      </c>
      <c r="S6" s="12" t="str">
        <f t="array" ref="S6">IFERROR(INDEX(Таблица3[имя],SMALL(IF(Таблица3[группа крови]=$R$1,ROW(Таблица3[имя])-2),ROW(A4))),"")</f>
        <v>Розенберг</v>
      </c>
      <c r="T6" s="12">
        <f>IFERROR(INDEX(Таблица3[номер],MATCH(Таблица13[[#This Row],[имя]],Таблица3[имя],0)),"")</f>
        <v>2227</v>
      </c>
      <c r="U6" s="12" t="str">
        <f>IFERROR(INDEX(Таблица3[адрес],MATCH(Таблица13[[#This Row],[имя]],Таблица3[имя],0)),"")</f>
        <v>Россия</v>
      </c>
    </row>
    <row r="7" spans="2:21" x14ac:dyDescent="0.25">
      <c r="B7" s="3"/>
      <c r="C7" s="4"/>
      <c r="D7" s="4"/>
      <c r="E7" s="4"/>
      <c r="F7" s="4"/>
      <c r="G7" s="4"/>
      <c r="H7" s="10">
        <v>1991</v>
      </c>
      <c r="I7" s="10" t="s">
        <v>11</v>
      </c>
      <c r="J7" s="10">
        <v>1</v>
      </c>
      <c r="K7" s="10">
        <v>2226</v>
      </c>
      <c r="L7" s="10" t="s">
        <v>21</v>
      </c>
      <c r="M7" s="10" t="s">
        <v>24</v>
      </c>
      <c r="N7" s="10" t="s">
        <v>31</v>
      </c>
      <c r="S7" s="12" t="str">
        <f t="array" ref="S7">IFERROR(INDEX(Таблица3[имя],SMALL(IF(Таблица3[группа крови]=$R$1,ROW(Таблица3[имя])-2),ROW(A5))),"")</f>
        <v>Экзюпери</v>
      </c>
      <c r="T7" s="12">
        <f>IFERROR(INDEX(Таблица3[номер],MATCH(Таблица13[[#This Row],[имя]],Таблица3[имя],0)),"")</f>
        <v>2228</v>
      </c>
      <c r="U7" s="12" t="str">
        <f>IFERROR(INDEX(Таблица3[адрес],MATCH(Таблица13[[#This Row],[имя]],Таблица3[имя],0)),"")</f>
        <v>Франция</v>
      </c>
    </row>
    <row r="8" spans="2:21" x14ac:dyDescent="0.25">
      <c r="B8" s="3"/>
      <c r="C8" s="4"/>
      <c r="D8" s="4"/>
      <c r="E8" s="4"/>
      <c r="F8" s="4"/>
      <c r="G8" s="4"/>
      <c r="H8" s="10">
        <v>1991</v>
      </c>
      <c r="I8" s="10" t="s">
        <v>12</v>
      </c>
      <c r="J8" s="10">
        <v>1</v>
      </c>
      <c r="K8" s="10">
        <v>2227</v>
      </c>
      <c r="L8" s="10" t="s">
        <v>21</v>
      </c>
      <c r="M8" s="10" t="s">
        <v>25</v>
      </c>
      <c r="N8" s="10" t="s">
        <v>31</v>
      </c>
      <c r="S8" s="12" t="str">
        <f t="array" ref="S8">IFERROR(INDEX(Таблица3[имя],SMALL(IF(Таблица3[группа крови]=$R$1,ROW(Таблица3[имя])-2),ROW(A6))),"")</f>
        <v>Вербер</v>
      </c>
      <c r="T8" s="12">
        <f>IFERROR(INDEX(Таблица3[номер],MATCH(Таблица13[[#This Row],[имя]],Таблица3[имя],0)),"")</f>
        <v>2230</v>
      </c>
      <c r="U8" s="12" t="str">
        <f>IFERROR(INDEX(Таблица3[адрес],MATCH(Таблица13[[#This Row],[имя]],Таблица3[имя],0)),"")</f>
        <v>Франция</v>
      </c>
    </row>
    <row r="9" spans="2:21" x14ac:dyDescent="0.25">
      <c r="B9" s="3"/>
      <c r="C9" s="4"/>
      <c r="D9" s="4"/>
      <c r="E9" s="4"/>
      <c r="F9" s="4"/>
      <c r="G9" s="4"/>
      <c r="H9" s="10">
        <v>1991</v>
      </c>
      <c r="I9" s="10" t="s">
        <v>13</v>
      </c>
      <c r="J9" s="10">
        <v>1</v>
      </c>
      <c r="K9" s="10">
        <v>2228</v>
      </c>
      <c r="L9" s="10" t="s">
        <v>21</v>
      </c>
      <c r="M9" s="10" t="s">
        <v>26</v>
      </c>
      <c r="N9" s="10" t="s">
        <v>31</v>
      </c>
      <c r="S9" s="12" t="str">
        <f t="array" ref="S9">IFERROR(INDEX(Таблица3[имя],SMALL(IF(Таблица3[группа крови]=$R$1,ROW(Таблица3[имя])-2),ROW(A7))),"")</f>
        <v>Юнг</v>
      </c>
      <c r="T9" s="12">
        <f>IFERROR(INDEX(Таблица3[номер],MATCH(Таблица13[[#This Row],[имя]],Таблица3[имя],0)),"")</f>
        <v>2231</v>
      </c>
      <c r="U9" s="12" t="str">
        <f>IFERROR(INDEX(Таблица3[адрес],MATCH(Таблица13[[#This Row],[имя]],Таблица3[имя],0)),"")</f>
        <v>Германия</v>
      </c>
    </row>
    <row r="10" spans="2:21" x14ac:dyDescent="0.25">
      <c r="B10" s="3"/>
      <c r="C10" s="4"/>
      <c r="D10" s="4"/>
      <c r="E10" s="4"/>
      <c r="F10" s="4"/>
      <c r="G10" s="4"/>
      <c r="H10" s="10">
        <v>1991</v>
      </c>
      <c r="I10" s="10" t="s">
        <v>14</v>
      </c>
      <c r="J10" s="11">
        <v>2</v>
      </c>
      <c r="K10" s="10">
        <v>2229</v>
      </c>
      <c r="L10" s="10" t="s">
        <v>21</v>
      </c>
      <c r="M10" s="10" t="s">
        <v>27</v>
      </c>
      <c r="N10" s="10" t="s">
        <v>31</v>
      </c>
      <c r="S10" s="12" t="str">
        <f t="array" ref="S10">IFERROR(INDEX(Таблица3[имя],SMALL(IF(Таблица3[группа крови]=$R$1,ROW(Таблица3[имя])-2),ROW(A8))),"")</f>
        <v>Лермонтов</v>
      </c>
      <c r="T10" s="12">
        <f>IFERROR(INDEX(Таблица3[номер],MATCH(Таблица13[[#This Row],[имя]],Таблица3[имя],0)),"")</f>
        <v>2233</v>
      </c>
      <c r="U10" s="12" t="str">
        <f>IFERROR(INDEX(Таблица3[адрес],MATCH(Таблица13[[#This Row],[имя]],Таблица3[имя],0)),"")</f>
        <v>Россия</v>
      </c>
    </row>
    <row r="11" spans="2:21" x14ac:dyDescent="0.25">
      <c r="B11" s="3"/>
      <c r="C11" s="4"/>
      <c r="D11" s="4"/>
      <c r="E11" s="4"/>
      <c r="F11" s="4"/>
      <c r="G11" s="4"/>
      <c r="H11" s="10">
        <v>1991</v>
      </c>
      <c r="I11" s="10" t="s">
        <v>15</v>
      </c>
      <c r="J11" s="10">
        <v>1</v>
      </c>
      <c r="K11" s="10">
        <v>2230</v>
      </c>
      <c r="L11" s="10" t="s">
        <v>21</v>
      </c>
      <c r="M11" s="10" t="s">
        <v>26</v>
      </c>
      <c r="N11" s="10" t="s">
        <v>31</v>
      </c>
      <c r="S11" s="12" t="str">
        <f t="array" ref="S11">IFERROR(INDEX(Таблица3[имя],SMALL(IF(Таблица3[группа крови]=$R$1,ROW(Таблица3[имя])-2),ROW(A9))),"")</f>
        <v>Аристотель</v>
      </c>
      <c r="T11" s="12">
        <f>IFERROR(INDEX(Таблица3[номер],MATCH(Таблица13[[#This Row],[имя]],Таблица3[имя],0)),"")</f>
        <v>2234</v>
      </c>
      <c r="U11" s="12" t="str">
        <f>IFERROR(INDEX(Таблица3[адрес],MATCH(Таблица13[[#This Row],[имя]],Таблица3[имя],0)),"")</f>
        <v>Греция</v>
      </c>
    </row>
    <row r="12" spans="2:21" x14ac:dyDescent="0.25">
      <c r="B12" s="3"/>
      <c r="C12" s="4"/>
      <c r="D12" s="4"/>
      <c r="E12" s="4"/>
      <c r="F12" s="4"/>
      <c r="G12" s="4"/>
      <c r="H12" s="10">
        <v>1991</v>
      </c>
      <c r="I12" s="10" t="s">
        <v>16</v>
      </c>
      <c r="J12" s="10">
        <v>1</v>
      </c>
      <c r="K12" s="10">
        <v>2231</v>
      </c>
      <c r="L12" s="10" t="s">
        <v>21</v>
      </c>
      <c r="M12" s="10" t="s">
        <v>28</v>
      </c>
      <c r="N12" s="10" t="s">
        <v>31</v>
      </c>
      <c r="S12" s="12" t="str">
        <f t="array" ref="S12">IFERROR(INDEX(Таблица3[имя],SMALL(IF(Таблица3[группа крови]=$R$1,ROW(Таблица3[имя])-2),ROW(A10))),"")</f>
        <v>Марсианин</v>
      </c>
      <c r="T12" s="12">
        <f>IFERROR(INDEX(Таблица3[номер],MATCH(Таблица13[[#This Row],[имя]],Таблица3[имя],0)),"")</f>
        <v>2236</v>
      </c>
      <c r="U12" s="12" t="str">
        <f>IFERROR(INDEX(Таблица3[адрес],MATCH(Таблица13[[#This Row],[имя]],Таблица3[имя],0)),"")</f>
        <v>Марс</v>
      </c>
    </row>
    <row r="13" spans="2:21" x14ac:dyDescent="0.25">
      <c r="B13" s="3"/>
      <c r="C13" s="4"/>
      <c r="D13" s="4"/>
      <c r="E13" s="4"/>
      <c r="F13" s="4"/>
      <c r="G13" s="4"/>
      <c r="H13" s="10">
        <v>1991</v>
      </c>
      <c r="I13" s="10" t="s">
        <v>17</v>
      </c>
      <c r="J13" s="11">
        <v>2</v>
      </c>
      <c r="K13" s="10">
        <v>2232</v>
      </c>
      <c r="L13" s="10" t="s">
        <v>21</v>
      </c>
      <c r="M13" s="10" t="s">
        <v>25</v>
      </c>
      <c r="N13" s="10" t="s">
        <v>31</v>
      </c>
      <c r="S13" s="12" t="str">
        <f t="array" ref="S13">IFERROR(INDEX(Таблица3[имя],SMALL(IF(Таблица3[группа крови]=$R$1,ROW(Таблица3[имя])-2),ROW(A11))),"")</f>
        <v/>
      </c>
      <c r="T13" s="12" t="str">
        <f>IFERROR(INDEX(Таблица3[номер],MATCH(Таблица13[[#This Row],[имя]],Таблица3[имя],0)),"")</f>
        <v/>
      </c>
      <c r="U13" s="12" t="str">
        <f>IFERROR(INDEX(Таблица3[адрес],MATCH(Таблица13[[#This Row],[имя]],Таблица3[имя],0)),"")</f>
        <v/>
      </c>
    </row>
    <row r="14" spans="2:21" x14ac:dyDescent="0.25">
      <c r="B14" s="3"/>
      <c r="C14" s="4"/>
      <c r="D14" s="4"/>
      <c r="E14" s="4"/>
      <c r="F14" s="4"/>
      <c r="G14" s="4"/>
      <c r="H14" s="10">
        <v>1991</v>
      </c>
      <c r="I14" s="10" t="s">
        <v>18</v>
      </c>
      <c r="J14" s="10">
        <v>1</v>
      </c>
      <c r="K14" s="10">
        <v>2233</v>
      </c>
      <c r="L14" s="10" t="s">
        <v>21</v>
      </c>
      <c r="M14" s="10" t="s">
        <v>25</v>
      </c>
      <c r="N14" s="10" t="s">
        <v>31</v>
      </c>
      <c r="S14" s="12" t="str">
        <f t="array" ref="S14">IFERROR(INDEX(Таблица3[имя],SMALL(IF(Таблица3[группа крови]=$R$1,ROW(Таблица3[имя])-2),ROW(A12))),"")</f>
        <v/>
      </c>
      <c r="T14" s="12" t="str">
        <f>IFERROR(INDEX(Таблица3[номер],MATCH(Таблица13[[#This Row],[имя]],Таблица3[имя],0)),"")</f>
        <v/>
      </c>
      <c r="U14" s="12" t="str">
        <f>IFERROR(INDEX(Таблица3[адрес],MATCH(Таблица13[[#This Row],[имя]],Таблица3[имя],0)),"")</f>
        <v/>
      </c>
    </row>
    <row r="15" spans="2:21" x14ac:dyDescent="0.25">
      <c r="B15" s="3"/>
      <c r="C15" s="4"/>
      <c r="D15" s="4"/>
      <c r="E15" s="4"/>
      <c r="F15" s="4"/>
      <c r="G15" s="4"/>
      <c r="H15" s="10">
        <v>1991</v>
      </c>
      <c r="I15" s="10" t="s">
        <v>19</v>
      </c>
      <c r="J15" s="10">
        <v>1</v>
      </c>
      <c r="K15" s="10">
        <v>2234</v>
      </c>
      <c r="L15" s="10" t="s">
        <v>21</v>
      </c>
      <c r="M15" s="10" t="s">
        <v>29</v>
      </c>
      <c r="N15" s="10" t="s">
        <v>31</v>
      </c>
      <c r="S15" s="12" t="str">
        <f t="array" ref="S15">IFERROR(INDEX(Таблица3[имя],SMALL(IF(Таблица3[группа крови]=$R$1,ROW(Таблица3[имя])-2),ROW(A13))),"")</f>
        <v/>
      </c>
      <c r="T15" s="12" t="str">
        <f>IFERROR(INDEX(Таблица3[номер],MATCH(Таблица13[[#This Row],[имя]],Таблица3[имя],0)),"")</f>
        <v/>
      </c>
      <c r="U15" s="12" t="str">
        <f>IFERROR(INDEX(Таблица3[адрес],MATCH(Таблица13[[#This Row],[имя]],Таблица3[имя],0)),"")</f>
        <v/>
      </c>
    </row>
    <row r="16" spans="2:21" x14ac:dyDescent="0.25">
      <c r="B16" s="3"/>
      <c r="C16" s="4"/>
      <c r="D16" s="4"/>
      <c r="E16" s="4"/>
      <c r="F16" s="4"/>
      <c r="G16" s="4"/>
      <c r="H16" s="10">
        <v>1991</v>
      </c>
      <c r="I16" s="10" t="s">
        <v>20</v>
      </c>
      <c r="J16" s="11">
        <v>2</v>
      </c>
      <c r="K16" s="10">
        <v>2235</v>
      </c>
      <c r="L16" s="10" t="s">
        <v>21</v>
      </c>
      <c r="M16" s="10" t="s">
        <v>30</v>
      </c>
      <c r="N16" s="10" t="s">
        <v>31</v>
      </c>
      <c r="S16" s="12" t="str">
        <f t="array" ref="S16">IFERROR(INDEX(Таблица3[имя],SMALL(IF(Таблица3[группа крови]=$R$1,ROW(Таблица3[имя])-2),ROW(A14))),"")</f>
        <v/>
      </c>
      <c r="T16" s="12" t="str">
        <f>IFERROR(INDEX(Таблица3[номер],MATCH(Таблица13[[#This Row],[имя]],Таблица3[имя],0)),"")</f>
        <v/>
      </c>
      <c r="U16" s="12" t="str">
        <f>IFERROR(INDEX(Таблица3[адрес],MATCH(Таблица13[[#This Row],[имя]],Таблица3[имя],0)),"")</f>
        <v/>
      </c>
    </row>
    <row r="17" spans="2:21" ht="15.75" thickBot="1" x14ac:dyDescent="0.3">
      <c r="B17" s="6"/>
      <c r="C17" s="7"/>
      <c r="D17" s="7"/>
      <c r="E17" s="7"/>
      <c r="F17" s="7"/>
      <c r="G17" s="7"/>
      <c r="H17" s="10">
        <v>1991</v>
      </c>
      <c r="I17" s="10" t="s">
        <v>33</v>
      </c>
      <c r="J17" s="10">
        <v>1</v>
      </c>
      <c r="K17" s="10">
        <v>2236</v>
      </c>
      <c r="L17" s="10" t="s">
        <v>21</v>
      </c>
      <c r="M17" s="10" t="s">
        <v>34</v>
      </c>
      <c r="N17" s="10" t="s">
        <v>31</v>
      </c>
      <c r="S17" s="8"/>
      <c r="T17" s="8"/>
      <c r="U17" s="8"/>
    </row>
    <row r="18" spans="2:21" x14ac:dyDescent="0.25">
      <c r="E18" s="13" t="s">
        <v>35</v>
      </c>
      <c r="F18" s="14"/>
      <c r="G18" s="14"/>
      <c r="H18" s="14"/>
      <c r="I18" s="15"/>
      <c r="S18" s="13" t="s">
        <v>38</v>
      </c>
      <c r="T18" s="14"/>
      <c r="U18" s="15"/>
    </row>
    <row r="19" spans="2:21" x14ac:dyDescent="0.25">
      <c r="E19" s="16"/>
      <c r="F19" s="17"/>
      <c r="G19" s="17"/>
      <c r="H19" s="17"/>
      <c r="I19" s="18"/>
      <c r="S19" s="16"/>
      <c r="T19" s="17"/>
      <c r="U19" s="18"/>
    </row>
    <row r="20" spans="2:21" ht="15.75" thickBot="1" x14ac:dyDescent="0.3">
      <c r="E20" s="16"/>
      <c r="F20" s="17"/>
      <c r="G20" s="17"/>
      <c r="H20" s="17"/>
      <c r="I20" s="18"/>
      <c r="S20" s="19"/>
      <c r="T20" s="20"/>
      <c r="U20" s="21"/>
    </row>
    <row r="21" spans="2:21" ht="15.75" thickBot="1" x14ac:dyDescent="0.3">
      <c r="E21" s="19"/>
      <c r="F21" s="20"/>
      <c r="G21" s="20"/>
      <c r="H21" s="20"/>
      <c r="I21" s="21"/>
    </row>
  </sheetData>
  <mergeCells count="4">
    <mergeCell ref="E18:I21"/>
    <mergeCell ref="S18:U20"/>
    <mergeCell ref="H1:N1"/>
    <mergeCell ref="S1:U1"/>
  </mergeCells>
  <pageMargins left="0.7" right="0.7" top="0.75" bottom="0.75" header="0.3" footer="0.3"/>
  <pageSetup paperSize="9" orientation="portrait" verticalDpi="0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Султанханов Хазратхон</dc:creator>
  <cp:lastModifiedBy>Ракитин И.О.</cp:lastModifiedBy>
  <dcterms:created xsi:type="dcterms:W3CDTF">2016-07-20T04:47:47Z</dcterms:created>
  <dcterms:modified xsi:type="dcterms:W3CDTF">2016-07-20T11:10:42Z</dcterms:modified>
</cp:coreProperties>
</file>