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6" i="1" l="1"/>
  <c r="H17" i="1" s="1"/>
  <c r="H18" i="1" s="1"/>
  <c r="I9" i="1" s="1"/>
  <c r="G9" i="1" s="1"/>
  <c r="H9" i="1" s="1"/>
  <c r="K12" i="1"/>
  <c r="J12" i="1"/>
  <c r="J9" i="1" s="1"/>
  <c r="K11" i="1"/>
  <c r="J11" i="1"/>
  <c r="F9" i="1"/>
  <c r="E9" i="1"/>
  <c r="K9" i="1" l="1"/>
</calcChain>
</file>

<file path=xl/sharedStrings.xml><?xml version="1.0" encoding="utf-8"?>
<sst xmlns="http://schemas.openxmlformats.org/spreadsheetml/2006/main" count="35" uniqueCount="33">
  <si>
    <t>Допуск</t>
  </si>
  <si>
    <t>Допуск по длине</t>
  </si>
  <si>
    <t>Допуск по ширине</t>
  </si>
  <si>
    <t>Допуск по длине на паллету (2 флюта)</t>
  </si>
  <si>
    <t>Допуск по ширине на паллету (2 флюта)</t>
  </si>
  <si>
    <t>L</t>
  </si>
  <si>
    <t>W</t>
  </si>
  <si>
    <t>H</t>
  </si>
  <si>
    <t>Box Gross area, m2/pc</t>
  </si>
  <si>
    <t xml:space="preserve">Box Net area, m2/pc </t>
  </si>
  <si>
    <t>Full truck load, pcs</t>
  </si>
  <si>
    <t>Full truck load, m2</t>
  </si>
  <si>
    <t>Pallet Qty, pcs</t>
  </si>
  <si>
    <t>Feed size (LxW), mm</t>
  </si>
  <si>
    <t>Folded box size (LxW), mm</t>
  </si>
  <si>
    <t>E</t>
  </si>
  <si>
    <t>B</t>
  </si>
  <si>
    <t>Flute size</t>
  </si>
  <si>
    <t>C</t>
  </si>
  <si>
    <t>EB</t>
  </si>
  <si>
    <t>EC</t>
  </si>
  <si>
    <t>BC</t>
  </si>
  <si>
    <t>l</t>
  </si>
  <si>
    <t>w</t>
  </si>
  <si>
    <t>х</t>
  </si>
  <si>
    <t>1200х800</t>
  </si>
  <si>
    <t>1200х1000</t>
  </si>
  <si>
    <t>Ящик</t>
  </si>
  <si>
    <t>Профиль</t>
  </si>
  <si>
    <t>Клеевой клапан</t>
  </si>
  <si>
    <t>Необходимо, изменив профиль ящика, получить его площадь, размеры  и т.д..</t>
  </si>
  <si>
    <t>Дано</t>
  </si>
  <si>
    <t>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</si>
</sst>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8"/>
  <sheetViews>
    <sheetView tabSelected="1" topLeftCell="A3" workbookViewId="0">
      <selection activeCell="J9" sqref="J9"/>
    </sheetView>
  </sheetViews>
  <sheetFormatPr defaultRowHeight="15" x14ac:dyDescent="0.25"/>
  <cols>
    <col min="5" max="5" width="11.28515625" customWidth="1"/>
    <col min="6" max="6" width="13.28515625" customWidth="1"/>
  </cols>
  <sheetData>
    <row r="3" spans="1:20" ht="105" x14ac:dyDescent="0.25">
      <c r="A3" t="s">
        <v>31</v>
      </c>
      <c r="O3" s="1" t="s">
        <v>29</v>
      </c>
      <c r="P3" s="2" t="s">
        <v>0</v>
      </c>
      <c r="Q3" s="1" t="s">
        <v>1</v>
      </c>
      <c r="R3" s="1" t="s">
        <v>2</v>
      </c>
      <c r="S3" s="1" t="s">
        <v>3</v>
      </c>
      <c r="T3" s="1" t="s">
        <v>4</v>
      </c>
    </row>
    <row r="4" spans="1:20" x14ac:dyDescent="0.25">
      <c r="A4" s="3"/>
      <c r="B4" s="3" t="s">
        <v>5</v>
      </c>
      <c r="C4" s="3" t="s">
        <v>6</v>
      </c>
      <c r="D4" s="3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1"/>
      <c r="M4" s="3" t="s">
        <v>15</v>
      </c>
      <c r="N4" s="3">
        <v>2</v>
      </c>
      <c r="O4" s="1">
        <v>40</v>
      </c>
      <c r="P4" s="1">
        <v>8</v>
      </c>
      <c r="Q4" s="1">
        <v>6</v>
      </c>
      <c r="R4" s="1">
        <v>4</v>
      </c>
      <c r="S4" s="5">
        <v>4</v>
      </c>
      <c r="T4" s="5">
        <v>4</v>
      </c>
    </row>
    <row r="5" spans="1:20" x14ac:dyDescent="0.25">
      <c r="A5" s="3" t="s">
        <v>27</v>
      </c>
      <c r="B5" s="3">
        <v>450</v>
      </c>
      <c r="C5" s="3">
        <v>300</v>
      </c>
      <c r="D5" s="3">
        <v>480</v>
      </c>
      <c r="E5" s="4"/>
      <c r="F5" s="4"/>
      <c r="G5" s="4"/>
      <c r="H5" s="4"/>
      <c r="I5" s="4"/>
      <c r="J5" s="4"/>
      <c r="K5" s="4"/>
      <c r="L5" s="1"/>
      <c r="M5" s="3" t="s">
        <v>16</v>
      </c>
      <c r="N5" s="3">
        <v>3</v>
      </c>
      <c r="O5" s="1">
        <v>40</v>
      </c>
      <c r="P5" s="1">
        <v>8</v>
      </c>
      <c r="Q5" s="1">
        <v>10</v>
      </c>
      <c r="R5" s="1">
        <v>7</v>
      </c>
      <c r="S5" s="5">
        <v>6</v>
      </c>
      <c r="T5" s="5">
        <v>6</v>
      </c>
    </row>
    <row r="6" spans="1:20" x14ac:dyDescent="0.25">
      <c r="A6" s="3" t="s">
        <v>28</v>
      </c>
      <c r="B6" s="10" t="s">
        <v>16</v>
      </c>
      <c r="C6" s="11"/>
      <c r="D6" s="12"/>
      <c r="E6" s="3"/>
      <c r="F6" s="3"/>
      <c r="G6" s="3"/>
      <c r="H6" s="3"/>
      <c r="I6" s="3"/>
      <c r="J6" s="3"/>
      <c r="K6" s="3"/>
      <c r="L6" s="1"/>
      <c r="M6" s="3" t="s">
        <v>18</v>
      </c>
      <c r="N6" s="3">
        <v>4</v>
      </c>
      <c r="O6" s="1">
        <v>40</v>
      </c>
      <c r="P6" s="1">
        <v>8</v>
      </c>
      <c r="Q6" s="1">
        <v>12</v>
      </c>
      <c r="R6" s="1">
        <v>8</v>
      </c>
      <c r="S6" s="5">
        <v>8</v>
      </c>
      <c r="T6" s="5">
        <v>8</v>
      </c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" t="s">
        <v>19</v>
      </c>
      <c r="N7" s="3">
        <v>5</v>
      </c>
      <c r="O7" s="1">
        <v>45</v>
      </c>
      <c r="P7" s="1">
        <v>8</v>
      </c>
      <c r="Q7" s="1">
        <v>16</v>
      </c>
      <c r="R7" s="1">
        <v>11</v>
      </c>
      <c r="S7" s="5">
        <v>10</v>
      </c>
      <c r="T7" s="5">
        <v>10</v>
      </c>
    </row>
    <row r="8" spans="1:20" x14ac:dyDescent="0.25">
      <c r="A8" s="1" t="s">
        <v>32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3" t="s">
        <v>20</v>
      </c>
      <c r="N8" s="3">
        <v>6</v>
      </c>
      <c r="O8" s="1">
        <v>45</v>
      </c>
      <c r="P8" s="1">
        <v>8</v>
      </c>
      <c r="Q8" s="1">
        <v>18</v>
      </c>
      <c r="R8" s="1">
        <v>12</v>
      </c>
      <c r="S8" s="5">
        <v>12</v>
      </c>
      <c r="T8" s="5">
        <v>12</v>
      </c>
    </row>
    <row r="9" spans="1:20" ht="30" x14ac:dyDescent="0.25">
      <c r="A9" s="3" t="s">
        <v>17</v>
      </c>
      <c r="B9" s="4" t="s">
        <v>16</v>
      </c>
      <c r="C9" s="4"/>
      <c r="D9" s="4"/>
      <c r="E9" s="3">
        <f>(((B5+C5)*2+O5+P5+Q5)*(C5+D5+R5))/1000000</f>
        <v>1.226146</v>
      </c>
      <c r="F9" s="3">
        <f>(((B5+C5)*2+O5+Q5)*(C5+D5+R5))/1000000</f>
        <v>1.2198500000000001</v>
      </c>
      <c r="G9" s="3">
        <f>I14*I9</f>
        <v>11220</v>
      </c>
      <c r="H9" s="3">
        <f>G9*E9</f>
        <v>13757.358119999999</v>
      </c>
      <c r="I9" s="3">
        <f>H18</f>
        <v>340</v>
      </c>
      <c r="J9" s="3" t="str">
        <f>CONCATENATE(J11,J13,J12)</f>
        <v>1558х787</v>
      </c>
      <c r="K9" s="3" t="str">
        <f>CONCATENATE(K11,J13,K12)</f>
        <v>756х786</v>
      </c>
      <c r="L9" s="1"/>
      <c r="M9" s="3" t="s">
        <v>21</v>
      </c>
      <c r="N9" s="3">
        <v>7</v>
      </c>
      <c r="O9" s="1">
        <v>45</v>
      </c>
      <c r="P9" s="1">
        <v>8</v>
      </c>
      <c r="Q9" s="1">
        <v>22</v>
      </c>
      <c r="R9" s="1">
        <v>15</v>
      </c>
      <c r="S9" s="6">
        <v>14</v>
      </c>
      <c r="T9" s="6">
        <v>14</v>
      </c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9" t="s">
        <v>30</v>
      </c>
      <c r="B11" s="9"/>
      <c r="C11" s="9"/>
      <c r="D11" s="9"/>
      <c r="E11" s="9"/>
      <c r="F11" s="9"/>
      <c r="G11" s="7"/>
      <c r="H11" s="7"/>
      <c r="I11" s="1" t="s">
        <v>22</v>
      </c>
      <c r="J11" s="1">
        <f>(B5+C5)*2+O5+P5+Q5</f>
        <v>1558</v>
      </c>
      <c r="K11" s="7">
        <f>(B5+C5+S5)</f>
        <v>756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9"/>
      <c r="B12" s="9"/>
      <c r="C12" s="9"/>
      <c r="D12" s="9"/>
      <c r="E12" s="9"/>
      <c r="F12" s="9"/>
      <c r="G12" s="7"/>
      <c r="H12" s="7"/>
      <c r="I12" s="1" t="s">
        <v>23</v>
      </c>
      <c r="J12" s="1">
        <f>C5+D5+R5</f>
        <v>787</v>
      </c>
      <c r="K12" s="7">
        <f>C5+D5+T5</f>
        <v>786</v>
      </c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9"/>
      <c r="B13" s="9"/>
      <c r="C13" s="9"/>
      <c r="D13" s="9"/>
      <c r="E13" s="9"/>
      <c r="F13" s="9"/>
      <c r="I13" s="2"/>
      <c r="J13" s="2" t="s">
        <v>24</v>
      </c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5">
      <c r="A14" s="9"/>
      <c r="B14" s="9"/>
      <c r="C14" s="9"/>
      <c r="D14" s="9"/>
      <c r="E14" s="9"/>
      <c r="F14" s="9"/>
      <c r="H14" t="s">
        <v>25</v>
      </c>
      <c r="I14">
        <v>33</v>
      </c>
    </row>
    <row r="15" spans="1:20" x14ac:dyDescent="0.25">
      <c r="A15" s="9"/>
      <c r="B15" s="9"/>
      <c r="C15" s="9"/>
      <c r="D15" s="9"/>
      <c r="E15" s="9"/>
      <c r="F15" s="9"/>
      <c r="H15" t="s">
        <v>26</v>
      </c>
      <c r="I15">
        <v>26</v>
      </c>
    </row>
    <row r="16" spans="1:20" x14ac:dyDescent="0.25">
      <c r="A16" s="9"/>
      <c r="B16" s="9"/>
      <c r="C16" s="9"/>
      <c r="D16" s="9"/>
      <c r="E16" s="9"/>
      <c r="F16" s="9"/>
      <c r="H16" s="8">
        <f>2150/(N5*2)</f>
        <v>358.33333333333331</v>
      </c>
    </row>
    <row r="17" spans="8:8" x14ac:dyDescent="0.25">
      <c r="H17" s="8">
        <f>H16-20</f>
        <v>338.33333333333331</v>
      </c>
    </row>
    <row r="18" spans="8:8" x14ac:dyDescent="0.25">
      <c r="H18">
        <f>MROUND(H17,20)</f>
        <v>340</v>
      </c>
    </row>
  </sheetData>
  <mergeCells count="10">
    <mergeCell ref="K4:K5"/>
    <mergeCell ref="B9:D9"/>
    <mergeCell ref="B6:D6"/>
    <mergeCell ref="A11:F16"/>
    <mergeCell ref="E4:E5"/>
    <mergeCell ref="F4:F5"/>
    <mergeCell ref="G4:G5"/>
    <mergeCell ref="H4:H5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2016-07-23T10:05:13Z</dcterms:modified>
</cp:coreProperties>
</file>