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30" windowHeight="6990" activeTab="1"/>
  </bookViews>
  <sheets>
    <sheet name="ishodnik" sheetId="1" r:id="rId1"/>
    <sheet name="resultat" sheetId="2" r:id="rId2"/>
    <sheet name="Лист1" sheetId="3" r:id="rId3"/>
  </sheets>
  <calcPr calcId="145621" concurrentCalc="0"/>
</workbook>
</file>

<file path=xl/calcChain.xml><?xml version="1.0" encoding="utf-8"?>
<calcChain xmlns="http://schemas.openxmlformats.org/spreadsheetml/2006/main">
  <c r="C2" i="3" l="1"/>
  <c r="D2" i="3"/>
  <c r="C9" i="3"/>
  <c r="D9" i="3"/>
  <c r="C19" i="3"/>
  <c r="D19" i="3"/>
  <c r="C31" i="3"/>
  <c r="D31" i="3"/>
  <c r="A5" i="2"/>
  <c r="C3" i="3"/>
  <c r="E3" i="3"/>
  <c r="C4" i="3"/>
  <c r="E4" i="3"/>
  <c r="C5" i="3"/>
  <c r="E5" i="3"/>
  <c r="C6" i="3"/>
  <c r="E6" i="3"/>
  <c r="C7" i="3"/>
  <c r="E7" i="3"/>
  <c r="C8" i="3"/>
  <c r="E8" i="3"/>
  <c r="C10" i="3"/>
  <c r="E10" i="3"/>
  <c r="C11" i="3"/>
  <c r="E11" i="3"/>
  <c r="C12" i="3"/>
  <c r="E12" i="3"/>
  <c r="C13" i="3"/>
  <c r="E13" i="3"/>
  <c r="C14" i="3"/>
  <c r="E14" i="3"/>
  <c r="C15" i="3"/>
  <c r="E15" i="3"/>
  <c r="C16" i="3"/>
  <c r="E16" i="3"/>
  <c r="C17" i="3"/>
  <c r="E17" i="3"/>
  <c r="C18" i="3"/>
  <c r="E18" i="3"/>
  <c r="C20" i="3"/>
  <c r="E20" i="3"/>
  <c r="C21" i="3"/>
  <c r="E21" i="3"/>
  <c r="C22" i="3"/>
  <c r="E22" i="3"/>
  <c r="C23" i="3"/>
  <c r="E23" i="3"/>
  <c r="C24" i="3"/>
  <c r="E24" i="3"/>
  <c r="C25" i="3"/>
  <c r="E25" i="3"/>
  <c r="C26" i="3"/>
  <c r="E26" i="3"/>
  <c r="C27" i="3"/>
  <c r="E27" i="3"/>
  <c r="C28" i="3"/>
  <c r="E28" i="3"/>
  <c r="C29" i="3"/>
  <c r="E29" i="3"/>
  <c r="C30" i="3"/>
  <c r="E30" i="3"/>
  <c r="C32" i="3"/>
  <c r="E32" i="3"/>
  <c r="C33" i="3"/>
  <c r="E33" i="3"/>
  <c r="C34" i="3"/>
  <c r="E34" i="3"/>
  <c r="C35" i="3"/>
  <c r="E35" i="3"/>
  <c r="C36" i="3"/>
  <c r="E36" i="3"/>
  <c r="C37" i="3"/>
  <c r="E37" i="3"/>
  <c r="C38" i="3"/>
  <c r="C39" i="3"/>
  <c r="E39" i="3"/>
  <c r="C40" i="3"/>
  <c r="E40" i="3"/>
  <c r="C41" i="3"/>
  <c r="E41" i="3"/>
  <c r="C42" i="3"/>
  <c r="E42" i="3"/>
  <c r="C43" i="3"/>
  <c r="E43" i="3"/>
  <c r="C44" i="3"/>
  <c r="E44" i="3"/>
  <c r="C45" i="3"/>
  <c r="E45" i="3"/>
  <c r="C46" i="3"/>
  <c r="E46" i="3"/>
  <c r="C47" i="3"/>
  <c r="E47" i="3"/>
  <c r="C48" i="3"/>
  <c r="C49" i="3"/>
  <c r="E49" i="3"/>
  <c r="C50" i="3"/>
  <c r="E50" i="3"/>
  <c r="C51" i="3"/>
  <c r="E51" i="3"/>
  <c r="C52" i="3"/>
  <c r="E52" i="3"/>
  <c r="C53" i="3"/>
  <c r="E53" i="3"/>
  <c r="C54" i="3"/>
  <c r="E54" i="3"/>
  <c r="C55" i="3"/>
  <c r="E55" i="3"/>
  <c r="C56" i="3"/>
  <c r="E56" i="3"/>
  <c r="C57" i="3"/>
  <c r="E57" i="3"/>
  <c r="C58" i="3"/>
  <c r="C59" i="3"/>
  <c r="E59" i="3"/>
  <c r="C60" i="3"/>
  <c r="E60" i="3"/>
  <c r="C61" i="3"/>
  <c r="E61" i="3"/>
  <c r="C62" i="3"/>
  <c r="E62" i="3"/>
  <c r="B5" i="2"/>
  <c r="C5" i="2"/>
  <c r="D5" i="2"/>
  <c r="D38" i="3"/>
  <c r="A6" i="2"/>
  <c r="B6" i="2"/>
  <c r="C6" i="2"/>
  <c r="D6" i="2"/>
  <c r="D48" i="3"/>
  <c r="A7" i="2"/>
  <c r="B7" i="2"/>
  <c r="C7" i="2"/>
  <c r="D7" i="2"/>
  <c r="A3" i="2"/>
  <c r="A4" i="2"/>
  <c r="A2" i="2"/>
  <c r="D3" i="3"/>
  <c r="D4" i="3"/>
  <c r="D5" i="3"/>
  <c r="D6" i="3"/>
  <c r="D7" i="3"/>
  <c r="D8" i="3"/>
  <c r="D10" i="3"/>
  <c r="D11" i="3"/>
  <c r="D12" i="3"/>
  <c r="D13" i="3"/>
  <c r="D14" i="3"/>
  <c r="D15" i="3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2" i="3"/>
  <c r="D33" i="3"/>
  <c r="D34" i="3"/>
  <c r="D35" i="3"/>
  <c r="D36" i="3"/>
  <c r="D37" i="3"/>
  <c r="D39" i="3"/>
  <c r="D40" i="3"/>
  <c r="D41" i="3"/>
  <c r="D42" i="3"/>
  <c r="D43" i="3"/>
  <c r="D44" i="3"/>
  <c r="D45" i="3"/>
  <c r="D46" i="3"/>
  <c r="D47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A2" i="3"/>
  <c r="B2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E2" i="3"/>
  <c r="E9" i="3"/>
  <c r="E19" i="3"/>
  <c r="F27" i="3"/>
  <c r="D4" i="2"/>
  <c r="F25" i="3"/>
  <c r="C4" i="2"/>
  <c r="F15" i="3"/>
  <c r="D3" i="2"/>
  <c r="F13" i="3"/>
  <c r="C3" i="2"/>
  <c r="E31" i="3"/>
  <c r="E38" i="3"/>
  <c r="E48" i="3"/>
  <c r="E58" i="3"/>
  <c r="D2" i="2"/>
  <c r="F6" i="3"/>
  <c r="C2" i="2"/>
  <c r="B3" i="2"/>
  <c r="F24" i="3"/>
  <c r="B4" i="2"/>
  <c r="B2" i="2"/>
  <c r="F4" i="3"/>
  <c r="F5" i="3"/>
  <c r="F7" i="3"/>
  <c r="F8" i="3"/>
  <c r="F9" i="3"/>
  <c r="F10" i="3"/>
  <c r="F11" i="3"/>
  <c r="F12" i="3"/>
  <c r="F14" i="3"/>
  <c r="F16" i="3"/>
  <c r="F17" i="3"/>
  <c r="F18" i="3"/>
  <c r="F19" i="3"/>
  <c r="F20" i="3"/>
  <c r="F21" i="3"/>
  <c r="F22" i="3"/>
  <c r="F23" i="3"/>
  <c r="F26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3" i="3"/>
  <c r="F2" i="3"/>
</calcChain>
</file>

<file path=xl/sharedStrings.xml><?xml version="1.0" encoding="utf-8"?>
<sst xmlns="http://schemas.openxmlformats.org/spreadsheetml/2006/main" count="302" uniqueCount="262">
  <si>
    <t>1. "АНГЛИЙСКИЙ КЛУБ" ДЕТСКИЙ ОЗДОРОВИТЕЛЬНЫЙ ЛАГЕРЬ</t>
  </si>
  <si>
    <t>Номер анкеты: 0022244</t>
  </si>
  <si>
    <t>Информация по состоянию: 01/04/14</t>
  </si>
  <si>
    <t>Почтовый адрес: 107031, Россия, г. Москва, Петровский пер., 8, строение 1</t>
  </si>
  <si>
    <t>Телефон: (495) 629-22-01</t>
  </si>
  <si>
    <t>Почтовый индекс: 107031</t>
  </si>
  <si>
    <t>2. "БЕКАСОВО" КОМПЛЕКС ОТДЫХА</t>
  </si>
  <si>
    <t>Номер анкеты: 0014232</t>
  </si>
  <si>
    <t>Информация по состоянию: 01/03/13</t>
  </si>
  <si>
    <t>Почтовый адрес: 143380, Россия, г. Москва, п. Дома отдыха "Бекасово"</t>
  </si>
  <si>
    <t>Телефон: (495) 992-06-88, 992-06-26</t>
  </si>
  <si>
    <t>Факс: (495) 992-06-02, 992-05-13</t>
  </si>
  <si>
    <t>E_Mail: bron@bekasovo.ru</t>
  </si>
  <si>
    <t>Адрес INTERNET: www.bekasovo.ru</t>
  </si>
  <si>
    <t>Почтовый индекс: 143380</t>
  </si>
  <si>
    <t>3. "БИРЮЗА" ТУРИСТИЧЕСКАЯ ФИРМА (ООО)</t>
  </si>
  <si>
    <t>Номер анкеты: 0005290</t>
  </si>
  <si>
    <t>Информация по состоянию: 24/07/14</t>
  </si>
  <si>
    <t>Почтовый адрес: 111397, Россия, г. Москва, ул. Новогиреевская, 29, корп. 1</t>
  </si>
  <si>
    <t>Проезд: м. Перово</t>
  </si>
  <si>
    <t>Руководитель: Услова Татьяна Витальевна</t>
  </si>
  <si>
    <t>Телефон: (495) 918-53-98, 918-49-99, 672-16-74, 672-16-75, 918-53-98, 918-49-99</t>
  </si>
  <si>
    <t>Факс: (495) 918-49-99, 672-99-42</t>
  </si>
  <si>
    <t>E_Mail: biriuza@mail.ru</t>
  </si>
  <si>
    <t>Адрес INTERNET: www.biriuza.ru</t>
  </si>
  <si>
    <t>Почтовый индекс: 111397</t>
  </si>
  <si>
    <t>4. "ГОЛИЦЫНО" ЦЕНТР ОТДЫХА</t>
  </si>
  <si>
    <t>Номер анкеты: 0021597</t>
  </si>
  <si>
    <t>Информация по состоянию: 01/06/14</t>
  </si>
  <si>
    <t>Почтовый адрес: 143040, Россия, Московская обл., Одинцовский р-н, п. Голицыно, Петровское шоссе, 52</t>
  </si>
  <si>
    <t>Телефон: (495) 998-49-41, 992-50-10</t>
  </si>
  <si>
    <t>Почтовый индекс: 143040</t>
  </si>
  <si>
    <t>5. "ЕВРОПА ТУР" ООО (ТОРГОВАЯ МАРКА "МОСКВА-ТУР")</t>
  </si>
  <si>
    <t>Номер анкеты: 0019548</t>
  </si>
  <si>
    <t>Информация по состоянию: 04/08/14</t>
  </si>
  <si>
    <t>Почтовый адрес: 125009, Россия, г. Москва, Глинищевский пер., 3</t>
  </si>
  <si>
    <t>Руководитель: Шведов Е.Ю.</t>
  </si>
  <si>
    <t>Телефон: (495) 692-85-84, 692-86-42, 692-86-93; (925) 771-07-10</t>
  </si>
  <si>
    <t>E_Mail: avia@moskva-tur.ru; 7710710@mail.ru</t>
  </si>
  <si>
    <t>Адрес INTERNET: www.moskva-tur.ru</t>
  </si>
  <si>
    <t>Почтовый индекс: 125009</t>
  </si>
  <si>
    <t>6. "ЕРШОВО" ДОМ ОТДЫХА</t>
  </si>
  <si>
    <t>Номер анкеты: 0021656</t>
  </si>
  <si>
    <t>Почтовый адрес: 143055, Россия, Московская обл., Одинцовский р-н, с. Ершово, 51-а</t>
  </si>
  <si>
    <t>Телефон: (495) 597-50-20, 597-50-19</t>
  </si>
  <si>
    <t>Факс: (495) 597-50-21</t>
  </si>
  <si>
    <t>E_Mail: sale@ershovo.su</t>
  </si>
  <si>
    <t>Адрес INTERNET: www.ershovo.su</t>
  </si>
  <si>
    <t>Почтовый индекс: 143055</t>
  </si>
  <si>
    <t>7. "ЗАРЯ" ДЕТСКИЙ САНАТОРНО-ОЗДОРОВИТЕЛЬНЫЙ ЛАГЕРЬ</t>
  </si>
  <si>
    <t>Номер анкеты: 0022245</t>
  </si>
  <si>
    <t>Почтовый адрес: 141895, Россия, Московская обл., Дмитровский р-н, д. Рыбаки</t>
  </si>
  <si>
    <t>Телефон: (495) 578-66-13</t>
  </si>
  <si>
    <t>Почтовый индекс: 141895</t>
  </si>
  <si>
    <t>8. "ЗАРЯ" ПАНСИОНАТ</t>
  </si>
  <si>
    <t>Номер анкеты: 0015862</t>
  </si>
  <si>
    <t>Почтовый адрес: 142821, Россия, Московская обл., Ступинский р-н, д. Петрово</t>
  </si>
  <si>
    <t>Телефон: (496) 647-58-14, 647-58-10</t>
  </si>
  <si>
    <t>Факс: (496) 984-24-67, 647-58-01</t>
  </si>
  <si>
    <t>E_Mail: zaryapansion@mail.ru</t>
  </si>
  <si>
    <t>Адрес INTERNET: www.hotelzarya.ru</t>
  </si>
  <si>
    <t>Почтовый индекс: 142821</t>
  </si>
  <si>
    <t>9. "ЗЕБРА" ООО</t>
  </si>
  <si>
    <t>Номер анкеты: 0019495</t>
  </si>
  <si>
    <t>Информация по состоянию: 25/01/14</t>
  </si>
  <si>
    <t>Почтовый адрес: 125009, Россия, г. Москва, Газетный пер., 9, строение 2, офис 7</t>
  </si>
  <si>
    <t>Проезд: м. Охотный ряд</t>
  </si>
  <si>
    <t>Руководитель: Корнева Надежда Владимировна</t>
  </si>
  <si>
    <t>Телефон: (495) 629-52-08</t>
  </si>
  <si>
    <t>Факс: (495) 691-88-74</t>
  </si>
  <si>
    <t>E_Mail: zebratur@comail.ru</t>
  </si>
  <si>
    <t>10. "ИСКРА" ДЕТСКИЙ ОЗДОРОВИТЕЛЬНЫЙ ЛАГЕРЬ</t>
  </si>
  <si>
    <t>Номер анкеты: 0012036</t>
  </si>
  <si>
    <t>Почтовый адрес: 143055, Россия, Московская обл., Одинцовский р-н, с. Ершово</t>
  </si>
  <si>
    <t>Телефон: (495) 992-41-77</t>
  </si>
  <si>
    <t>11. "КОЛКУНОВО" ЗАО</t>
  </si>
  <si>
    <t>Номер анкеты: 0021593</t>
  </si>
  <si>
    <t>Почтовый адрес: 119261, Россия, г. Москва, Ленинский просп., 72/2</t>
  </si>
  <si>
    <t>Руководитель: Новоселов Михаил Геннадьевич</t>
  </si>
  <si>
    <t>Телефон: (495) 736-94-86, 736-94-87; (916) 736-94-49</t>
  </si>
  <si>
    <t>Факс: (495) 736-94-86</t>
  </si>
  <si>
    <t>E_Mail: kolkunovo1@yandex.ru</t>
  </si>
  <si>
    <t>Адрес INTERNET: www.kolkunovo.ru</t>
  </si>
  <si>
    <t>Почтовый индекс: 119261</t>
  </si>
  <si>
    <t>12. "КУРОРТСЕРВИС" ООО</t>
  </si>
  <si>
    <t>Номер анкеты: 0013324</t>
  </si>
  <si>
    <t>Почтовый адрес: 115191, Россия, г. Москва, ул. Большая Тульская, 10</t>
  </si>
  <si>
    <t>Проезд: м. Тульская</t>
  </si>
  <si>
    <t>Руководитель: Пивоваров Юрий Викторович</t>
  </si>
  <si>
    <t>Телефон: (495) 737-61-52</t>
  </si>
  <si>
    <t>Факс: (495) 737-61-52</t>
  </si>
  <si>
    <t>E_Mail: crimea-land@mail.ru</t>
  </si>
  <si>
    <t>Почтовый индекс: 115191</t>
  </si>
  <si>
    <t>13. "ЛЕСНЫЕ ПРУДЫ" БАЗА СЕМЕЙНОГО ОТДЫХА</t>
  </si>
  <si>
    <t>Номер анкеты: 0021765</t>
  </si>
  <si>
    <t>Почтовый адрес: 141133, Россия, Московская обл., Щелковский р-н, д. 1-я Алексеевка, строение 200</t>
  </si>
  <si>
    <t>Телефон: (495) 509-57-51, 799-17-64</t>
  </si>
  <si>
    <t>E_Mail: wood-lakes@mail.ru</t>
  </si>
  <si>
    <t>Адрес INTERNET: www.woodlakes.ru</t>
  </si>
  <si>
    <t>Почтовый индекс: 141133</t>
  </si>
  <si>
    <t>14. "ЛИПКИ" ПАНСИОНАТ (ООО)</t>
  </si>
  <si>
    <t>Номер анкеты: 0009951</t>
  </si>
  <si>
    <t>Почтовый адрес: 143031, Россия, Московская обл., Одинцовский р-н, д. Липки, 48-б</t>
  </si>
  <si>
    <t>Руководитель: Виноградов Игорь Владимирович</t>
  </si>
  <si>
    <t>Телефон: (495) 992-49-45, 992-16-05</t>
  </si>
  <si>
    <t>Факс: (495) 992-16-05</t>
  </si>
  <si>
    <t>E_Mail: pansionat@lipki.su</t>
  </si>
  <si>
    <t>Адрес INTERNET: www.lipki.ru</t>
  </si>
  <si>
    <t>Почтовый индекс: 143031</t>
  </si>
  <si>
    <t>15. "ЛОРС" ООО</t>
  </si>
  <si>
    <t>Номер анкеты: 0013261</t>
  </si>
  <si>
    <t>Информация по состоянию: 26/07/14</t>
  </si>
  <si>
    <t>Почтовый адрес: 107045, Россия, г. Москва, Колокольников пер., 15, офис 3</t>
  </si>
  <si>
    <t>Проезд: м. Чистые пруды</t>
  </si>
  <si>
    <t>Руководитель: Логош Ольга Михайловна</t>
  </si>
  <si>
    <t>Телефон: (495) 628-47-89, 730-58-70; (499) 286-20-21, 286-22-55; (964) 768-95-92</t>
  </si>
  <si>
    <t>E_Mail: info@lors.ru</t>
  </si>
  <si>
    <t>Адрес INTERNET: www.lors.ru</t>
  </si>
  <si>
    <t>Почтовый индекс: 107045</t>
  </si>
  <si>
    <t>16. "ЛУЖНИКИ" ОЛИМПИЙСКИЙ КОМПЛЕКС (ОАО)</t>
  </si>
  <si>
    <t>Номер анкеты: 0021690</t>
  </si>
  <si>
    <t>Почтовый адрес: 119048, Россия, г. Москва, Лужники, 24</t>
  </si>
  <si>
    <t>Телефон: (495) 637-00-17, 785-97-00</t>
  </si>
  <si>
    <t>E_Mail: luzhniki-hotel@luzhniki.ru</t>
  </si>
  <si>
    <t>Почтовый индекс: 119048</t>
  </si>
  <si>
    <t>17. "МАЛАХОВКА" ПАНСИОНАТ</t>
  </si>
  <si>
    <t>Номер анкеты: 0021691</t>
  </si>
  <si>
    <t>Почтовый адрес: 140100, Россия, Московская обл., Раменский р-н, п. им. В.И.Ленина, ул. Островского, 37</t>
  </si>
  <si>
    <t>Телефон: (495) 501-11-90, 501-11-88</t>
  </si>
  <si>
    <t>Факс: (495) 501-21-81, 501-03-22</t>
  </si>
  <si>
    <t>E_Mail: malahovka2007@mail.ru</t>
  </si>
  <si>
    <t>Адрес INTERNET: www.malahowka.ru</t>
  </si>
  <si>
    <t>Почтовый индекс: 140100</t>
  </si>
  <si>
    <t>18. "МИР" ДЕТСКИЙ ОЗДОРОВИТЕЛЬНЫЙ ЛАГЕРЬ</t>
  </si>
  <si>
    <t>Номер анкеты: 0017056</t>
  </si>
  <si>
    <t>Почтовый адрес: 143573, Россия, Московская обл., Истринский р-н, д. Троица</t>
  </si>
  <si>
    <t>Телефон: (499) 978-39-84</t>
  </si>
  <si>
    <t>Почтовый индекс: 143573</t>
  </si>
  <si>
    <t>19. "МИРНЫЙ" СПОРТИВНО-ОЗДОРОВИТЕЛЬНЫЙ КОМПЛЕКС</t>
  </si>
  <si>
    <t>Номер анкеты: 0017072</t>
  </si>
  <si>
    <t>Почтовый адрес: 143059, Россия, Московская обл., Одинцовский р-н, д. Аниково</t>
  </si>
  <si>
    <t>Телефон: (495) 592-98-33</t>
  </si>
  <si>
    <t>Почтовый индекс: 143059</t>
  </si>
  <si>
    <t>20. "НАРА" ПАНСИОНАТ</t>
  </si>
  <si>
    <t>Номер анкеты: 0021700</t>
  </si>
  <si>
    <t>Почтовый адрес: 143300, Россия, Московская обл., Наро-Фоминский р-н, д. Турейка</t>
  </si>
  <si>
    <t>Телефон: (496) 343-81-61, 343-80-11</t>
  </si>
  <si>
    <t>Факс: (496) 343-81-61</t>
  </si>
  <si>
    <t>E_Mail: bazanara@mail.ru</t>
  </si>
  <si>
    <t>Адрес INTERNET: www.narabaza.ru</t>
  </si>
  <si>
    <t>Почтовый индекс: 143300</t>
  </si>
  <si>
    <t>21. "НАУКА" ДЕТСКИЙ ОЗДОРОВИТЕЛЬНЫЙ ЛАГЕРЬ</t>
  </si>
  <si>
    <t>Номер анкеты: 0022246</t>
  </si>
  <si>
    <t>Почтовый адрес: 140008, Россия, Московская обл., г. Люберцы, д. Машково</t>
  </si>
  <si>
    <t>Телефон: (495) 557-03-66</t>
  </si>
  <si>
    <t>Почтовый индекс: 140008</t>
  </si>
  <si>
    <t>22. "НЕЗАБУДКА" ДЕТСКИЙ ОЗДОРОВИТЕЛЬНЫЙ ЛАГЕРЬ</t>
  </si>
  <si>
    <t>Номер анкеты: 0021704</t>
  </si>
  <si>
    <t>Почтовый адрес: 142167, Россия, г. Москва, д. Кресты</t>
  </si>
  <si>
    <t>Телефон: (495) 951-51-51; (963) 999-33-99</t>
  </si>
  <si>
    <t>Факс: (495) 951-63-81</t>
  </si>
  <si>
    <t>E_Mail: 405590@mail.ru</t>
  </si>
  <si>
    <t>Почтовый индекс: 142167</t>
  </si>
  <si>
    <t>23. "ПОКРОВСКОЕ" ДОМ ОТДЫХА</t>
  </si>
  <si>
    <t>Номер анкеты: 0027134</t>
  </si>
  <si>
    <t>Почтовый адрес: 143066, Россия, Московская обл., Одинцовский р-н, с. Покровское</t>
  </si>
  <si>
    <t>Телефон: (495) 992-00-00, 728-58-48</t>
  </si>
  <si>
    <t>Факс: (495) 992-93-06</t>
  </si>
  <si>
    <t>E_Mail: dopokrovskoe@mail.ru</t>
  </si>
  <si>
    <t>Адрес INTERNET: www.pokrovskoe.ru</t>
  </si>
  <si>
    <t>Почтовый индекс: 143066</t>
  </si>
  <si>
    <t>24. "СВЕТЛЯЧОК" ДЕТСКИЙ ОЗДОРОВИТЕЛЬНЫЙ ЛАГЕРЬ</t>
  </si>
  <si>
    <t>Номер анкеты: 0022247</t>
  </si>
  <si>
    <t>Почтовый адрес: 143116, Россия, Московская обл., Рузский р-н, д. Щербинки</t>
  </si>
  <si>
    <t>Телефон: (499) 198-41-51</t>
  </si>
  <si>
    <t>Почтовый индекс: 143116</t>
  </si>
  <si>
    <t>25. "СЕНЕЖ" ДОМ ТВОРЧЕСТВА и ОТДЫХА ХУДОЖНИКОВ</t>
  </si>
  <si>
    <t>Номер анкеты: 0027166</t>
  </si>
  <si>
    <t>Почтовый адрес: 141505, Россия, Московская обл., г. Солнечногорск, Тимоновское шоссе</t>
  </si>
  <si>
    <t>Телефон: (495) 994-12-15</t>
  </si>
  <si>
    <t>E_Mail: domhudozhnika@yandex.ru</t>
  </si>
  <si>
    <t>Адрес INTERNET: www.domhudozhnika.ru</t>
  </si>
  <si>
    <t>Почтовый индекс: 141505</t>
  </si>
  <si>
    <t>26. "СОКОЛЕНОК" ДЕТСКИЙ ОЗДОРОВИТЕЛЬНЫЙ ЛАГЕРЬ</t>
  </si>
  <si>
    <t>Номер анкеты: 0021737</t>
  </si>
  <si>
    <t>Телефон: (495) 951-51-51, 951-63-81</t>
  </si>
  <si>
    <t>27. "СОКОЛОВА ПУСТЫНЬ" ПАНСИОНАТ (ООО)</t>
  </si>
  <si>
    <t>Номер анкеты: 0010052</t>
  </si>
  <si>
    <t>Почтовый адрес: 142816, Россия, Московская обл., Ступинский р-н, д. Соколова Пустынь</t>
  </si>
  <si>
    <t>Руководитель: Чулюков Сергей Владимирович</t>
  </si>
  <si>
    <t>Телефон: (49664) 7-57-46, 7-57-44</t>
  </si>
  <si>
    <t>Факс: (49664) 7-57-45, 7-57-44</t>
  </si>
  <si>
    <t>E_Mail: sokolovka@hotbox.ru</t>
  </si>
  <si>
    <t>Адрес INTERNET: www.sokol-pustin.ru</t>
  </si>
  <si>
    <t>Почтовый индекс: 142816</t>
  </si>
  <si>
    <t>28. "СОЛНЕЧНЫЙ" ПАНСИОНАТ</t>
  </si>
  <si>
    <t>Номер анкеты: 0007170</t>
  </si>
  <si>
    <t>Почтовый адрес: 143180, Россия, Московская обл., г. Звенигород, п. Верхний Посад</t>
  </si>
  <si>
    <t>Руководитель: Щетинин Олег Александрович</t>
  </si>
  <si>
    <t>Телефон: (495) 992-42-43, 992-42-03</t>
  </si>
  <si>
    <t>Факс: (495) 624-68-69, 992-42-43</t>
  </si>
  <si>
    <t>Почтовый индекс: 143180</t>
  </si>
  <si>
    <t>29. "СОЮЗ" ПАНСИОНАТ</t>
  </si>
  <si>
    <t>Номер анкеты: 0027170</t>
  </si>
  <si>
    <t>Подчиненность вышестоящей организации: ОАО "ГАЗПРОМ"</t>
  </si>
  <si>
    <t>Почтовый адрес: 143522, Россия, Московская обл., Истринский р-н, п. Кострово</t>
  </si>
  <si>
    <t>Телефон: (495) 719-84-51</t>
  </si>
  <si>
    <t>Факс: (495) 719-84-52</t>
  </si>
  <si>
    <t>Почтовый индекс: 143522</t>
  </si>
  <si>
    <t>30. "СПУТНИК" ДЕТСКИЙ ОЗДОРОВИТЕЛЬНЫЙ ЛАГЕРЬ</t>
  </si>
  <si>
    <t>Номер анкеты: 0022248</t>
  </si>
  <si>
    <t>Почтовый адрес: 143020, Россия, Московская обл., Одинцовский р-н, с. Жаворонки</t>
  </si>
  <si>
    <t>Телефон: (495) 598-08-51</t>
  </si>
  <si>
    <t>Почтовый индекс: 143020</t>
  </si>
  <si>
    <t>31. "УЮТ" ФИРМА</t>
  </si>
  <si>
    <t>Номер анкеты: 0021697</t>
  </si>
  <si>
    <t>Подчиненность вышестоящей организации: ПРЕДПРИЯТИЕ "МОСПРОМСТРОЙ"</t>
  </si>
  <si>
    <t>Почтовый адрес: 127994, Россия, г. Москва, ул. Малая Дмитровка, 23/15, строение 1</t>
  </si>
  <si>
    <t>Почтовый индекс: 127994</t>
  </si>
  <si>
    <t>32. ЦЕНТР АКТИВНОГО ОТДЫХА Л.ТЯГАЧЕВА</t>
  </si>
  <si>
    <t>Номер анкеты: 0021684</t>
  </si>
  <si>
    <t>Почтовый адрес: 141850, Россия, Московская обл., Дмитровский р-н, п. Деденево, д. Шуколово</t>
  </si>
  <si>
    <t>Телефон: (495) 980-79-79</t>
  </si>
  <si>
    <t>Факс: (495) 980-79-79</t>
  </si>
  <si>
    <t>E_Mail: info@shukolovo.ru</t>
  </si>
  <si>
    <t>Адрес INTERNET: www.shukolovo.ru</t>
  </si>
  <si>
    <t>Почтовый индекс: 141850</t>
  </si>
  <si>
    <t>33. "ЧАЙКА" ПАНСИОНАТ</t>
  </si>
  <si>
    <t>Номер анкеты: 0022308</t>
  </si>
  <si>
    <t>Почтовый адрес: 125367, Россия, г. Москва, Никольский туп., 2</t>
  </si>
  <si>
    <t>Телефон: (495) 490-15-41</t>
  </si>
  <si>
    <t>Почтовый индекс: 125367</t>
  </si>
  <si>
    <t>34. "ШЕБАНЦЕВО" ДЕТСКИЙ ОЗДОРОВИТЕЛЬНЫЙ ЛАГЕРЬ</t>
  </si>
  <si>
    <t>Номер анкеты: 0022249</t>
  </si>
  <si>
    <t>Почтовый адрес: 142046, Россия, Московская обл., Домодедовский р-н, с. Шебанцево</t>
  </si>
  <si>
    <t>Телефон: (499) 317-00-22</t>
  </si>
  <si>
    <t>Почтовый индекс: 142046</t>
  </si>
  <si>
    <t>35. "ЮНЫЙ ЛЕНИНЕЦ" ДЕТСКИЙ ОЗДОРОВИТЕЛЬНЫЙ ЛАГЕРЬ</t>
  </si>
  <si>
    <t>Номер анкеты: 0017312</t>
  </si>
  <si>
    <t>Почтовый адрес: 143051, Россия, Московская обл., Одинцовский р-н, д. Горловка</t>
  </si>
  <si>
    <t>Телефон: (495) 598-30-14</t>
  </si>
  <si>
    <t>Почтовый индекс: 143051</t>
  </si>
  <si>
    <t>36. "ЮНЫЙ СТРОИТЕЛЬ" ДЕТСКИЙ ОЗДОРОВИТЕЛЬНЫЙ ЛАГЕРЬ</t>
  </si>
  <si>
    <t>Номер анкеты: 0021676</t>
  </si>
  <si>
    <t>Почтовый адрес: 143560, Россия, Московская обл., Истринский р-н, д. Веретенки</t>
  </si>
  <si>
    <t>Телефон: (495) 951-51-51; (963) 994-87-77</t>
  </si>
  <si>
    <t>Почтовый индекс: 143560</t>
  </si>
  <si>
    <t>37. "ЮРМА-ТУР" ТУРИСТИЧЕСКАЯ ФИРМА</t>
  </si>
  <si>
    <t>Номер анкеты: 0012696</t>
  </si>
  <si>
    <t>Информация по состоянию: 25/07/14</t>
  </si>
  <si>
    <t>Почтовый адрес: 107078, Россия, г. Москва, ул. Садовая-Спасская, 20, строение 1, офис 820</t>
  </si>
  <si>
    <t>Проезд: м. Красные ворота</t>
  </si>
  <si>
    <t>Руководитель: Дмитриев Юрий Федорович</t>
  </si>
  <si>
    <t>Телефон: (495) 741-86-59</t>
  </si>
  <si>
    <t>Факс: (495) 689-30-51</t>
  </si>
  <si>
    <t>E_Mail: yurmatour@mtu-net.ru</t>
  </si>
  <si>
    <t>Адрес INTERNET: www.yurma.ru</t>
  </si>
  <si>
    <t>Почтовый индекс: 107078</t>
  </si>
  <si>
    <r>
      <t xml:space="preserve">Наименование организации </t>
    </r>
    <r>
      <rPr>
        <b/>
        <sz val="11"/>
        <color rgb="FFFF0000"/>
        <rFont val="Calibri"/>
        <family val="2"/>
        <charset val="204"/>
        <scheme val="minor"/>
      </rPr>
      <t>(из Строки с наименованием компании Без нумерации по порядку)</t>
    </r>
  </si>
  <si>
    <t>Телефон</t>
  </si>
  <si>
    <t>Руководитель</t>
  </si>
  <si>
    <t>E_mail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</si>
</sst>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16" fillId="33" borderId="10" xfId="0" applyFont="1" applyFill="1" applyBorder="1"/>
    <xf numFmtId="0" fontId="0" fillId="0" borderId="0" xfId="0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334"/>
  <sheetViews>
    <sheetView workbookViewId="0">
      <selection activeCell="A18" sqref="A18"/>
    </sheetView>
  </sheetViews>
  <sheetFormatPr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8" spans="1:1">
      <c r="A18" t="s">
        <v>15</v>
      </c>
    </row>
    <row r="19" spans="1:1">
      <c r="A19" t="s">
        <v>16</v>
      </c>
    </row>
    <row r="20" spans="1:1">
      <c r="A20" t="s">
        <v>17</v>
      </c>
    </row>
    <row r="21" spans="1:1">
      <c r="A21" t="s">
        <v>18</v>
      </c>
    </row>
    <row r="22" spans="1:1">
      <c r="A22" t="s">
        <v>19</v>
      </c>
    </row>
    <row r="23" spans="1:1">
      <c r="A23" t="s">
        <v>20</v>
      </c>
    </row>
    <row r="24" spans="1:1">
      <c r="A24" t="s">
        <v>21</v>
      </c>
    </row>
    <row r="25" spans="1:1">
      <c r="A25" t="s">
        <v>22</v>
      </c>
    </row>
    <row r="26" spans="1:1">
      <c r="A26" t="s">
        <v>23</v>
      </c>
    </row>
    <row r="27" spans="1:1">
      <c r="A27" t="s">
        <v>24</v>
      </c>
    </row>
    <row r="28" spans="1:1">
      <c r="A28" t="s">
        <v>25</v>
      </c>
    </row>
    <row r="30" spans="1:1">
      <c r="A30" t="s">
        <v>26</v>
      </c>
    </row>
    <row r="31" spans="1:1">
      <c r="A31" t="s">
        <v>27</v>
      </c>
    </row>
    <row r="32" spans="1:1">
      <c r="A32" t="s">
        <v>28</v>
      </c>
    </row>
    <row r="33" spans="1:1">
      <c r="A33" t="s">
        <v>29</v>
      </c>
    </row>
    <row r="34" spans="1:1">
      <c r="A34" t="s">
        <v>30</v>
      </c>
    </row>
    <row r="35" spans="1:1">
      <c r="A35" t="s">
        <v>31</v>
      </c>
    </row>
    <row r="37" spans="1:1">
      <c r="A37" t="s">
        <v>32</v>
      </c>
    </row>
    <row r="38" spans="1:1">
      <c r="A38" t="s">
        <v>33</v>
      </c>
    </row>
    <row r="39" spans="1:1">
      <c r="A39" t="s">
        <v>34</v>
      </c>
    </row>
    <row r="40" spans="1:1">
      <c r="A40" t="s">
        <v>35</v>
      </c>
    </row>
    <row r="41" spans="1:1">
      <c r="A41" t="s">
        <v>36</v>
      </c>
    </row>
    <row r="42" spans="1:1">
      <c r="A42" t="s">
        <v>37</v>
      </c>
    </row>
    <row r="43" spans="1:1">
      <c r="A43" t="s">
        <v>38</v>
      </c>
    </row>
    <row r="44" spans="1:1">
      <c r="A44" t="s">
        <v>39</v>
      </c>
    </row>
    <row r="45" spans="1:1">
      <c r="A45" t="s">
        <v>40</v>
      </c>
    </row>
    <row r="47" spans="1:1">
      <c r="A47" t="s">
        <v>41</v>
      </c>
    </row>
    <row r="48" spans="1:1">
      <c r="A48" t="s">
        <v>42</v>
      </c>
    </row>
    <row r="49" spans="1:1">
      <c r="A49" t="s">
        <v>2</v>
      </c>
    </row>
    <row r="50" spans="1:1">
      <c r="A50" t="s">
        <v>43</v>
      </c>
    </row>
    <row r="51" spans="1:1">
      <c r="A51" t="s">
        <v>44</v>
      </c>
    </row>
    <row r="52" spans="1:1">
      <c r="A52" t="s">
        <v>45</v>
      </c>
    </row>
    <row r="53" spans="1:1">
      <c r="A53" t="s">
        <v>46</v>
      </c>
    </row>
    <row r="54" spans="1:1">
      <c r="A54" t="s">
        <v>47</v>
      </c>
    </row>
    <row r="55" spans="1:1">
      <c r="A55" t="s">
        <v>48</v>
      </c>
    </row>
    <row r="57" spans="1:1">
      <c r="A57" t="s">
        <v>49</v>
      </c>
    </row>
    <row r="58" spans="1:1">
      <c r="A58" t="s">
        <v>50</v>
      </c>
    </row>
    <row r="59" spans="1:1">
      <c r="A59" t="s">
        <v>2</v>
      </c>
    </row>
    <row r="60" spans="1:1">
      <c r="A60" t="s">
        <v>51</v>
      </c>
    </row>
    <row r="61" spans="1:1">
      <c r="A61" t="s">
        <v>52</v>
      </c>
    </row>
    <row r="62" spans="1:1">
      <c r="A62" t="s">
        <v>53</v>
      </c>
    </row>
    <row r="64" spans="1:1">
      <c r="A64" t="s">
        <v>54</v>
      </c>
    </row>
    <row r="65" spans="1:1">
      <c r="A65" t="s">
        <v>55</v>
      </c>
    </row>
    <row r="66" spans="1:1">
      <c r="A66" t="s">
        <v>2</v>
      </c>
    </row>
    <row r="67" spans="1:1">
      <c r="A67" t="s">
        <v>56</v>
      </c>
    </row>
    <row r="68" spans="1:1">
      <c r="A68" t="s">
        <v>57</v>
      </c>
    </row>
    <row r="69" spans="1:1">
      <c r="A69" t="s">
        <v>58</v>
      </c>
    </row>
    <row r="70" spans="1:1">
      <c r="A70" t="s">
        <v>59</v>
      </c>
    </row>
    <row r="71" spans="1:1">
      <c r="A71" t="s">
        <v>60</v>
      </c>
    </row>
    <row r="72" spans="1:1">
      <c r="A72" t="s">
        <v>61</v>
      </c>
    </row>
    <row r="74" spans="1:1">
      <c r="A74" t="s">
        <v>62</v>
      </c>
    </row>
    <row r="75" spans="1:1">
      <c r="A75" t="s">
        <v>63</v>
      </c>
    </row>
    <row r="76" spans="1:1">
      <c r="A76" t="s">
        <v>64</v>
      </c>
    </row>
    <row r="77" spans="1:1">
      <c r="A77" t="s">
        <v>65</v>
      </c>
    </row>
    <row r="78" spans="1:1">
      <c r="A78" t="s">
        <v>66</v>
      </c>
    </row>
    <row r="79" spans="1:1">
      <c r="A79" t="s">
        <v>67</v>
      </c>
    </row>
    <row r="80" spans="1:1">
      <c r="A80" t="s">
        <v>68</v>
      </c>
    </row>
    <row r="81" spans="1:1">
      <c r="A81" t="s">
        <v>69</v>
      </c>
    </row>
    <row r="82" spans="1:1">
      <c r="A82" t="s">
        <v>70</v>
      </c>
    </row>
    <row r="83" spans="1:1">
      <c r="A83" t="s">
        <v>40</v>
      </c>
    </row>
    <row r="85" spans="1:1">
      <c r="A85" t="s">
        <v>71</v>
      </c>
    </row>
    <row r="86" spans="1:1">
      <c r="A86" t="s">
        <v>72</v>
      </c>
    </row>
    <row r="87" spans="1:1">
      <c r="A87" t="s">
        <v>2</v>
      </c>
    </row>
    <row r="88" spans="1:1">
      <c r="A88" t="s">
        <v>73</v>
      </c>
    </row>
    <row r="89" spans="1:1">
      <c r="A89" t="s">
        <v>74</v>
      </c>
    </row>
    <row r="90" spans="1:1">
      <c r="A90" t="s">
        <v>48</v>
      </c>
    </row>
    <row r="92" spans="1:1">
      <c r="A92" t="s">
        <v>75</v>
      </c>
    </row>
    <row r="93" spans="1:1">
      <c r="A93" t="s">
        <v>76</v>
      </c>
    </row>
    <row r="94" spans="1:1">
      <c r="A94" t="s">
        <v>34</v>
      </c>
    </row>
    <row r="95" spans="1:1">
      <c r="A95" t="s">
        <v>77</v>
      </c>
    </row>
    <row r="96" spans="1:1">
      <c r="A96" t="s">
        <v>78</v>
      </c>
    </row>
    <row r="97" spans="1:1">
      <c r="A97" t="s">
        <v>79</v>
      </c>
    </row>
    <row r="98" spans="1:1">
      <c r="A98" t="s">
        <v>80</v>
      </c>
    </row>
    <row r="99" spans="1:1">
      <c r="A99" t="s">
        <v>81</v>
      </c>
    </row>
    <row r="100" spans="1:1">
      <c r="A100" t="s">
        <v>82</v>
      </c>
    </row>
    <row r="101" spans="1:1">
      <c r="A101" t="s">
        <v>83</v>
      </c>
    </row>
    <row r="103" spans="1:1">
      <c r="A103" t="s">
        <v>84</v>
      </c>
    </row>
    <row r="104" spans="1:1">
      <c r="A104" t="s">
        <v>85</v>
      </c>
    </row>
    <row r="105" spans="1:1">
      <c r="A105" t="s">
        <v>64</v>
      </c>
    </row>
    <row r="106" spans="1:1">
      <c r="A106" t="s">
        <v>86</v>
      </c>
    </row>
    <row r="107" spans="1:1">
      <c r="A107" t="s">
        <v>87</v>
      </c>
    </row>
    <row r="108" spans="1:1">
      <c r="A108" t="s">
        <v>88</v>
      </c>
    </row>
    <row r="109" spans="1:1">
      <c r="A109" t="s">
        <v>89</v>
      </c>
    </row>
    <row r="110" spans="1:1">
      <c r="A110" t="s">
        <v>90</v>
      </c>
    </row>
    <row r="111" spans="1:1">
      <c r="A111" t="s">
        <v>91</v>
      </c>
    </row>
    <row r="112" spans="1:1">
      <c r="A112" t="s">
        <v>92</v>
      </c>
    </row>
    <row r="114" spans="1:1">
      <c r="A114" t="s">
        <v>93</v>
      </c>
    </row>
    <row r="115" spans="1:1">
      <c r="A115" t="s">
        <v>94</v>
      </c>
    </row>
    <row r="116" spans="1:1">
      <c r="A116" t="s">
        <v>8</v>
      </c>
    </row>
    <row r="117" spans="1:1">
      <c r="A117" t="s">
        <v>95</v>
      </c>
    </row>
    <row r="118" spans="1:1">
      <c r="A118" t="s">
        <v>96</v>
      </c>
    </row>
    <row r="119" spans="1:1">
      <c r="A119" t="s">
        <v>97</v>
      </c>
    </row>
    <row r="120" spans="1:1">
      <c r="A120" t="s">
        <v>98</v>
      </c>
    </row>
    <row r="121" spans="1:1">
      <c r="A121" t="s">
        <v>99</v>
      </c>
    </row>
    <row r="123" spans="1:1">
      <c r="A123" t="s">
        <v>100</v>
      </c>
    </row>
    <row r="124" spans="1:1">
      <c r="A124" t="s">
        <v>101</v>
      </c>
    </row>
    <row r="125" spans="1:1">
      <c r="A125" t="s">
        <v>8</v>
      </c>
    </row>
    <row r="126" spans="1:1">
      <c r="A126" t="s">
        <v>102</v>
      </c>
    </row>
    <row r="127" spans="1:1">
      <c r="A127" t="s">
        <v>103</v>
      </c>
    </row>
    <row r="128" spans="1:1">
      <c r="A128" t="s">
        <v>104</v>
      </c>
    </row>
    <row r="129" spans="1:1">
      <c r="A129" t="s">
        <v>105</v>
      </c>
    </row>
    <row r="130" spans="1:1">
      <c r="A130" t="s">
        <v>106</v>
      </c>
    </row>
    <row r="131" spans="1:1">
      <c r="A131" t="s">
        <v>107</v>
      </c>
    </row>
    <row r="132" spans="1:1">
      <c r="A132" t="s">
        <v>108</v>
      </c>
    </row>
    <row r="134" spans="1:1">
      <c r="A134" t="s">
        <v>109</v>
      </c>
    </row>
    <row r="135" spans="1:1">
      <c r="A135" t="s">
        <v>110</v>
      </c>
    </row>
    <row r="136" spans="1:1">
      <c r="A136" t="s">
        <v>111</v>
      </c>
    </row>
    <row r="137" spans="1:1">
      <c r="A137" t="s">
        <v>112</v>
      </c>
    </row>
    <row r="138" spans="1:1">
      <c r="A138" t="s">
        <v>113</v>
      </c>
    </row>
    <row r="139" spans="1:1">
      <c r="A139" t="s">
        <v>114</v>
      </c>
    </row>
    <row r="140" spans="1:1">
      <c r="A140" t="s">
        <v>115</v>
      </c>
    </row>
    <row r="141" spans="1:1">
      <c r="A141" t="s">
        <v>116</v>
      </c>
    </row>
    <row r="142" spans="1:1">
      <c r="A142" t="s">
        <v>117</v>
      </c>
    </row>
    <row r="143" spans="1:1">
      <c r="A143" t="s">
        <v>118</v>
      </c>
    </row>
    <row r="145" spans="1:1">
      <c r="A145" t="s">
        <v>119</v>
      </c>
    </row>
    <row r="146" spans="1:1">
      <c r="A146" t="s">
        <v>120</v>
      </c>
    </row>
    <row r="147" spans="1:1">
      <c r="A147" t="s">
        <v>8</v>
      </c>
    </row>
    <row r="148" spans="1:1">
      <c r="A148" t="s">
        <v>121</v>
      </c>
    </row>
    <row r="149" spans="1:1">
      <c r="A149" t="s">
        <v>122</v>
      </c>
    </row>
    <row r="150" spans="1:1">
      <c r="A150" t="s">
        <v>123</v>
      </c>
    </row>
    <row r="151" spans="1:1">
      <c r="A151" t="s">
        <v>124</v>
      </c>
    </row>
    <row r="153" spans="1:1">
      <c r="A153" t="s">
        <v>125</v>
      </c>
    </row>
    <row r="154" spans="1:1">
      <c r="A154" t="s">
        <v>126</v>
      </c>
    </row>
    <row r="155" spans="1:1">
      <c r="A155" t="s">
        <v>8</v>
      </c>
    </row>
    <row r="156" spans="1:1">
      <c r="A156" t="s">
        <v>127</v>
      </c>
    </row>
    <row r="157" spans="1:1">
      <c r="A157" t="s">
        <v>128</v>
      </c>
    </row>
    <row r="158" spans="1:1">
      <c r="A158" t="s">
        <v>129</v>
      </c>
    </row>
    <row r="159" spans="1:1">
      <c r="A159" t="s">
        <v>130</v>
      </c>
    </row>
    <row r="160" spans="1:1">
      <c r="A160" t="s">
        <v>131</v>
      </c>
    </row>
    <row r="161" spans="1:1">
      <c r="A161" t="s">
        <v>132</v>
      </c>
    </row>
    <row r="163" spans="1:1">
      <c r="A163" t="s">
        <v>133</v>
      </c>
    </row>
    <row r="164" spans="1:1">
      <c r="A164" t="s">
        <v>134</v>
      </c>
    </row>
    <row r="165" spans="1:1">
      <c r="A165" t="s">
        <v>2</v>
      </c>
    </row>
    <row r="166" spans="1:1">
      <c r="A166" t="s">
        <v>135</v>
      </c>
    </row>
    <row r="167" spans="1:1">
      <c r="A167" t="s">
        <v>136</v>
      </c>
    </row>
    <row r="168" spans="1:1">
      <c r="A168" t="s">
        <v>137</v>
      </c>
    </row>
    <row r="170" spans="1:1">
      <c r="A170" t="s">
        <v>138</v>
      </c>
    </row>
    <row r="171" spans="1:1">
      <c r="A171" t="s">
        <v>139</v>
      </c>
    </row>
    <row r="172" spans="1:1">
      <c r="A172" t="s">
        <v>2</v>
      </c>
    </row>
    <row r="173" spans="1:1">
      <c r="A173" t="s">
        <v>140</v>
      </c>
    </row>
    <row r="174" spans="1:1">
      <c r="A174" t="s">
        <v>141</v>
      </c>
    </row>
    <row r="175" spans="1:1">
      <c r="A175" t="s">
        <v>142</v>
      </c>
    </row>
    <row r="177" spans="1:1">
      <c r="A177" t="s">
        <v>143</v>
      </c>
    </row>
    <row r="178" spans="1:1">
      <c r="A178" t="s">
        <v>144</v>
      </c>
    </row>
    <row r="179" spans="1:1">
      <c r="A179" t="s">
        <v>8</v>
      </c>
    </row>
    <row r="180" spans="1:1">
      <c r="A180" t="s">
        <v>145</v>
      </c>
    </row>
    <row r="181" spans="1:1">
      <c r="A181" t="s">
        <v>146</v>
      </c>
    </row>
    <row r="182" spans="1:1">
      <c r="A182" t="s">
        <v>147</v>
      </c>
    </row>
    <row r="183" spans="1:1">
      <c r="A183" t="s">
        <v>148</v>
      </c>
    </row>
    <row r="184" spans="1:1">
      <c r="A184" t="s">
        <v>149</v>
      </c>
    </row>
    <row r="185" spans="1:1">
      <c r="A185" t="s">
        <v>150</v>
      </c>
    </row>
    <row r="187" spans="1:1">
      <c r="A187" t="s">
        <v>151</v>
      </c>
    </row>
    <row r="188" spans="1:1">
      <c r="A188" t="s">
        <v>152</v>
      </c>
    </row>
    <row r="189" spans="1:1">
      <c r="A189" t="s">
        <v>2</v>
      </c>
    </row>
    <row r="190" spans="1:1">
      <c r="A190" t="s">
        <v>153</v>
      </c>
    </row>
    <row r="191" spans="1:1">
      <c r="A191" t="s">
        <v>154</v>
      </c>
    </row>
    <row r="192" spans="1:1">
      <c r="A192" t="s">
        <v>155</v>
      </c>
    </row>
    <row r="194" spans="1:1">
      <c r="A194" t="s">
        <v>156</v>
      </c>
    </row>
    <row r="195" spans="1:1">
      <c r="A195" t="s">
        <v>157</v>
      </c>
    </row>
    <row r="196" spans="1:1">
      <c r="A196" t="s">
        <v>8</v>
      </c>
    </row>
    <row r="197" spans="1:1">
      <c r="A197" t="s">
        <v>158</v>
      </c>
    </row>
    <row r="198" spans="1:1">
      <c r="A198" t="s">
        <v>159</v>
      </c>
    </row>
    <row r="199" spans="1:1">
      <c r="A199" t="s">
        <v>160</v>
      </c>
    </row>
    <row r="200" spans="1:1">
      <c r="A200" t="s">
        <v>161</v>
      </c>
    </row>
    <row r="201" spans="1:1">
      <c r="A201" t="s">
        <v>162</v>
      </c>
    </row>
    <row r="203" spans="1:1">
      <c r="A203" t="s">
        <v>163</v>
      </c>
    </row>
    <row r="204" spans="1:1">
      <c r="A204" t="s">
        <v>164</v>
      </c>
    </row>
    <row r="205" spans="1:1">
      <c r="A205" t="s">
        <v>8</v>
      </c>
    </row>
    <row r="206" spans="1:1">
      <c r="A206" t="s">
        <v>165</v>
      </c>
    </row>
    <row r="207" spans="1:1">
      <c r="A207" t="s">
        <v>166</v>
      </c>
    </row>
    <row r="208" spans="1:1">
      <c r="A208" t="s">
        <v>167</v>
      </c>
    </row>
    <row r="209" spans="1:1">
      <c r="A209" t="s">
        <v>168</v>
      </c>
    </row>
    <row r="210" spans="1:1">
      <c r="A210" t="s">
        <v>169</v>
      </c>
    </row>
    <row r="211" spans="1:1">
      <c r="A211" t="s">
        <v>170</v>
      </c>
    </row>
    <row r="213" spans="1:1">
      <c r="A213" t="s">
        <v>171</v>
      </c>
    </row>
    <row r="214" spans="1:1">
      <c r="A214" t="s">
        <v>172</v>
      </c>
    </row>
    <row r="215" spans="1:1">
      <c r="A215" t="s">
        <v>2</v>
      </c>
    </row>
    <row r="216" spans="1:1">
      <c r="A216" t="s">
        <v>173</v>
      </c>
    </row>
    <row r="217" spans="1:1">
      <c r="A217" t="s">
        <v>174</v>
      </c>
    </row>
    <row r="218" spans="1:1">
      <c r="A218" t="s">
        <v>175</v>
      </c>
    </row>
    <row r="220" spans="1:1">
      <c r="A220" t="s">
        <v>176</v>
      </c>
    </row>
    <row r="221" spans="1:1">
      <c r="A221" t="s">
        <v>177</v>
      </c>
    </row>
    <row r="222" spans="1:1">
      <c r="A222" t="s">
        <v>8</v>
      </c>
    </row>
    <row r="223" spans="1:1">
      <c r="A223" t="s">
        <v>178</v>
      </c>
    </row>
    <row r="224" spans="1:1">
      <c r="A224" t="s">
        <v>179</v>
      </c>
    </row>
    <row r="225" spans="1:1">
      <c r="A225" t="s">
        <v>180</v>
      </c>
    </row>
    <row r="226" spans="1:1">
      <c r="A226" t="s">
        <v>181</v>
      </c>
    </row>
    <row r="227" spans="1:1">
      <c r="A227" t="s">
        <v>182</v>
      </c>
    </row>
    <row r="229" spans="1:1">
      <c r="A229" t="s">
        <v>183</v>
      </c>
    </row>
    <row r="230" spans="1:1">
      <c r="A230" t="s">
        <v>184</v>
      </c>
    </row>
    <row r="231" spans="1:1">
      <c r="A231" t="s">
        <v>8</v>
      </c>
    </row>
    <row r="232" spans="1:1">
      <c r="A232" t="s">
        <v>158</v>
      </c>
    </row>
    <row r="233" spans="1:1">
      <c r="A233" t="s">
        <v>185</v>
      </c>
    </row>
    <row r="234" spans="1:1">
      <c r="A234" t="s">
        <v>160</v>
      </c>
    </row>
    <row r="235" spans="1:1">
      <c r="A235" t="s">
        <v>161</v>
      </c>
    </row>
    <row r="236" spans="1:1">
      <c r="A236" t="s">
        <v>162</v>
      </c>
    </row>
    <row r="238" spans="1:1">
      <c r="A238" t="s">
        <v>186</v>
      </c>
    </row>
    <row r="239" spans="1:1">
      <c r="A239" t="s">
        <v>187</v>
      </c>
    </row>
    <row r="240" spans="1:1">
      <c r="A240" t="s">
        <v>8</v>
      </c>
    </row>
    <row r="241" spans="1:1">
      <c r="A241" t="s">
        <v>188</v>
      </c>
    </row>
    <row r="242" spans="1:1">
      <c r="A242" t="s">
        <v>189</v>
      </c>
    </row>
    <row r="243" spans="1:1">
      <c r="A243" t="s">
        <v>190</v>
      </c>
    </row>
    <row r="244" spans="1:1">
      <c r="A244" t="s">
        <v>191</v>
      </c>
    </row>
    <row r="245" spans="1:1">
      <c r="A245" t="s">
        <v>192</v>
      </c>
    </row>
    <row r="246" spans="1:1">
      <c r="A246" t="s">
        <v>193</v>
      </c>
    </row>
    <row r="247" spans="1:1">
      <c r="A247" t="s">
        <v>194</v>
      </c>
    </row>
    <row r="249" spans="1:1">
      <c r="A249" t="s">
        <v>195</v>
      </c>
    </row>
    <row r="250" spans="1:1">
      <c r="A250" t="s">
        <v>196</v>
      </c>
    </row>
    <row r="251" spans="1:1">
      <c r="A251" t="s">
        <v>8</v>
      </c>
    </row>
    <row r="252" spans="1:1">
      <c r="A252" t="s">
        <v>197</v>
      </c>
    </row>
    <row r="253" spans="1:1">
      <c r="A253" t="s">
        <v>198</v>
      </c>
    </row>
    <row r="254" spans="1:1">
      <c r="A254" t="s">
        <v>199</v>
      </c>
    </row>
    <row r="255" spans="1:1">
      <c r="A255" t="s">
        <v>200</v>
      </c>
    </row>
    <row r="256" spans="1:1">
      <c r="A256" t="s">
        <v>201</v>
      </c>
    </row>
    <row r="258" spans="1:1">
      <c r="A258" t="s">
        <v>202</v>
      </c>
    </row>
    <row r="259" spans="1:1">
      <c r="A259" t="s">
        <v>203</v>
      </c>
    </row>
    <row r="260" spans="1:1">
      <c r="A260" t="s">
        <v>8</v>
      </c>
    </row>
    <row r="261" spans="1:1">
      <c r="A261" t="s">
        <v>204</v>
      </c>
    </row>
    <row r="262" spans="1:1">
      <c r="A262" t="s">
        <v>205</v>
      </c>
    </row>
    <row r="263" spans="1:1">
      <c r="A263" t="s">
        <v>206</v>
      </c>
    </row>
    <row r="264" spans="1:1">
      <c r="A264" t="s">
        <v>207</v>
      </c>
    </row>
    <row r="265" spans="1:1">
      <c r="A265" t="s">
        <v>208</v>
      </c>
    </row>
    <row r="267" spans="1:1">
      <c r="A267" t="s">
        <v>209</v>
      </c>
    </row>
    <row r="268" spans="1:1">
      <c r="A268" t="s">
        <v>210</v>
      </c>
    </row>
    <row r="269" spans="1:1">
      <c r="A269" t="s">
        <v>2</v>
      </c>
    </row>
    <row r="270" spans="1:1">
      <c r="A270" t="s">
        <v>211</v>
      </c>
    </row>
    <row r="271" spans="1:1">
      <c r="A271" t="s">
        <v>212</v>
      </c>
    </row>
    <row r="272" spans="1:1">
      <c r="A272" t="s">
        <v>213</v>
      </c>
    </row>
    <row r="274" spans="1:1">
      <c r="A274" t="s">
        <v>214</v>
      </c>
    </row>
    <row r="275" spans="1:1">
      <c r="A275" t="s">
        <v>215</v>
      </c>
    </row>
    <row r="276" spans="1:1">
      <c r="A276" t="s">
        <v>8</v>
      </c>
    </row>
    <row r="277" spans="1:1">
      <c r="A277" t="s">
        <v>216</v>
      </c>
    </row>
    <row r="278" spans="1:1">
      <c r="A278" t="s">
        <v>217</v>
      </c>
    </row>
    <row r="279" spans="1:1">
      <c r="A279" t="s">
        <v>185</v>
      </c>
    </row>
    <row r="280" spans="1:1">
      <c r="A280" t="s">
        <v>160</v>
      </c>
    </row>
    <row r="281" spans="1:1">
      <c r="A281" t="s">
        <v>161</v>
      </c>
    </row>
    <row r="282" spans="1:1">
      <c r="A282" t="s">
        <v>218</v>
      </c>
    </row>
    <row r="284" spans="1:1">
      <c r="A284" t="s">
        <v>219</v>
      </c>
    </row>
    <row r="285" spans="1:1">
      <c r="A285" t="s">
        <v>220</v>
      </c>
    </row>
    <row r="286" spans="1:1">
      <c r="A286" t="s">
        <v>8</v>
      </c>
    </row>
    <row r="287" spans="1:1">
      <c r="A287" t="s">
        <v>221</v>
      </c>
    </row>
    <row r="288" spans="1:1">
      <c r="A288" t="s">
        <v>222</v>
      </c>
    </row>
    <row r="289" spans="1:1">
      <c r="A289" t="s">
        <v>223</v>
      </c>
    </row>
    <row r="290" spans="1:1">
      <c r="A290" t="s">
        <v>224</v>
      </c>
    </row>
    <row r="291" spans="1:1">
      <c r="A291" t="s">
        <v>225</v>
      </c>
    </row>
    <row r="292" spans="1:1">
      <c r="A292" t="s">
        <v>226</v>
      </c>
    </row>
    <row r="294" spans="1:1">
      <c r="A294" t="s">
        <v>227</v>
      </c>
    </row>
    <row r="295" spans="1:1">
      <c r="A295" t="s">
        <v>228</v>
      </c>
    </row>
    <row r="296" spans="1:1">
      <c r="A296" t="s">
        <v>2</v>
      </c>
    </row>
    <row r="297" spans="1:1">
      <c r="A297" t="s">
        <v>229</v>
      </c>
    </row>
    <row r="298" spans="1:1">
      <c r="A298" t="s">
        <v>230</v>
      </c>
    </row>
    <row r="299" spans="1:1">
      <c r="A299" t="s">
        <v>231</v>
      </c>
    </row>
    <row r="301" spans="1:1">
      <c r="A301" t="s">
        <v>232</v>
      </c>
    </row>
    <row r="302" spans="1:1">
      <c r="A302" t="s">
        <v>233</v>
      </c>
    </row>
    <row r="303" spans="1:1">
      <c r="A303" t="s">
        <v>2</v>
      </c>
    </row>
    <row r="304" spans="1:1">
      <c r="A304" t="s">
        <v>234</v>
      </c>
    </row>
    <row r="305" spans="1:1">
      <c r="A305" t="s">
        <v>235</v>
      </c>
    </row>
    <row r="306" spans="1:1">
      <c r="A306" t="s">
        <v>236</v>
      </c>
    </row>
    <row r="308" spans="1:1">
      <c r="A308" t="s">
        <v>237</v>
      </c>
    </row>
    <row r="309" spans="1:1">
      <c r="A309" t="s">
        <v>238</v>
      </c>
    </row>
    <row r="310" spans="1:1">
      <c r="A310" t="s">
        <v>2</v>
      </c>
    </row>
    <row r="311" spans="1:1">
      <c r="A311" t="s">
        <v>239</v>
      </c>
    </row>
    <row r="312" spans="1:1">
      <c r="A312" t="s">
        <v>240</v>
      </c>
    </row>
    <row r="313" spans="1:1">
      <c r="A313" t="s">
        <v>241</v>
      </c>
    </row>
    <row r="315" spans="1:1">
      <c r="A315" t="s">
        <v>242</v>
      </c>
    </row>
    <row r="316" spans="1:1">
      <c r="A316" t="s">
        <v>243</v>
      </c>
    </row>
    <row r="317" spans="1:1">
      <c r="A317" t="s">
        <v>8</v>
      </c>
    </row>
    <row r="318" spans="1:1">
      <c r="A318" t="s">
        <v>244</v>
      </c>
    </row>
    <row r="319" spans="1:1">
      <c r="A319" t="s">
        <v>245</v>
      </c>
    </row>
    <row r="320" spans="1:1">
      <c r="A320" t="s">
        <v>160</v>
      </c>
    </row>
    <row r="321" spans="1:1">
      <c r="A321" t="s">
        <v>161</v>
      </c>
    </row>
    <row r="322" spans="1:1">
      <c r="A322" t="s">
        <v>246</v>
      </c>
    </row>
    <row r="324" spans="1:1">
      <c r="A324" t="s">
        <v>247</v>
      </c>
    </row>
    <row r="325" spans="1:1">
      <c r="A325" t="s">
        <v>248</v>
      </c>
    </row>
    <row r="326" spans="1:1">
      <c r="A326" t="s">
        <v>249</v>
      </c>
    </row>
    <row r="327" spans="1:1">
      <c r="A327" t="s">
        <v>250</v>
      </c>
    </row>
    <row r="328" spans="1:1">
      <c r="A328" t="s">
        <v>251</v>
      </c>
    </row>
    <row r="329" spans="1:1">
      <c r="A329" t="s">
        <v>252</v>
      </c>
    </row>
    <row r="330" spans="1:1">
      <c r="A330" t="s">
        <v>253</v>
      </c>
    </row>
    <row r="331" spans="1:1">
      <c r="A331" t="s">
        <v>254</v>
      </c>
    </row>
    <row r="332" spans="1:1">
      <c r="A332" t="s">
        <v>255</v>
      </c>
    </row>
    <row r="333" spans="1:1">
      <c r="A333" t="s">
        <v>256</v>
      </c>
    </row>
    <row r="334" spans="1:1">
      <c r="A334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9"/>
  <sheetViews>
    <sheetView tabSelected="1" workbookViewId="0">
      <selection activeCell="A7" sqref="A7"/>
    </sheetView>
  </sheetViews>
  <sheetFormatPr defaultRowHeight="15"/>
  <cols>
    <col min="1" max="1" width="58" customWidth="1"/>
    <col min="2" max="2" width="34.42578125" customWidth="1"/>
    <col min="3" max="3" width="27" customWidth="1"/>
    <col min="4" max="4" width="36.7109375" customWidth="1"/>
  </cols>
  <sheetData>
    <row r="1" spans="1:4">
      <c r="A1" s="2" t="s">
        <v>258</v>
      </c>
      <c r="B1" s="2" t="s">
        <v>260</v>
      </c>
      <c r="C1" s="2" t="s">
        <v>259</v>
      </c>
      <c r="D1" s="2" t="s">
        <v>261</v>
      </c>
    </row>
    <row r="2" spans="1:4">
      <c r="A2" s="1" t="str">
        <f ca="1">INDEX(Лист1!$C$2:$C$62,MATCH(ROW()-1,Лист1!$D$2:$D$62,0))</f>
        <v>"АНГЛИЙСКИЙ КЛУБ" ДЕТСКИЙ ОЗДОРОВИТЕЛЬНЫЙ ЛАГЕРЬ</v>
      </c>
      <c r="B2" s="1" t="str">
        <f ca="1">IFERROR(VLOOKUP($A2&amp;B$1,Лист1!$E$2:$F$62,2,0),"")</f>
        <v/>
      </c>
      <c r="C2" s="1" t="str">
        <f ca="1">IFERROR(VLOOKUP($A2&amp;C$1,Лист1!$E$2:$F$62,2,0),"")</f>
        <v>(495) 629-22-01</v>
      </c>
      <c r="D2" s="1" t="str">
        <f ca="1">IFERROR(VLOOKUP($A2&amp;D$1,Лист1!$E$2:$F$62,2,0),"")</f>
        <v/>
      </c>
    </row>
    <row r="3" spans="1:4">
      <c r="A3" s="1" t="str">
        <f ca="1">INDEX(Лист1!$C$2:$C$62,MATCH(ROW()-1,Лист1!$D$2:$D$62,0))</f>
        <v>"БЕКАСОВО" КОМПЛЕКС ОТДЫХА</v>
      </c>
      <c r="B3" s="1" t="str">
        <f ca="1">IFERROR(VLOOKUP($A3&amp;B$1,Лист1!$E$2:$F$62,2,0),"")</f>
        <v/>
      </c>
      <c r="C3" s="1" t="str">
        <f ca="1">IFERROR(VLOOKUP($A3&amp;C$1,Лист1!$E$2:$F$62,2,0),"")</f>
        <v>(495) 992-06-88, 992-06-26</v>
      </c>
      <c r="D3" s="1" t="str">
        <f ca="1">IFERROR(VLOOKUP($A3&amp;D$1,Лист1!$E$2:$F$62,2,0),"")</f>
        <v>bron@bekasovo.ru</v>
      </c>
    </row>
    <row r="4" spans="1:4">
      <c r="A4" s="1" t="str">
        <f ca="1">INDEX(Лист1!$C$2:$C$62,MATCH(ROW()-1,Лист1!$D$2:$D$62,0))</f>
        <v>"БИРЮЗА" ТУРИСТИЧЕСКАЯ ФИРМА (ООО)</v>
      </c>
      <c r="B4" s="1" t="str">
        <f ca="1">IFERROR(VLOOKUP($A4&amp;B$1,Лист1!$E$2:$F$62,2,0),"")</f>
        <v>Услова Татьяна Витальевна</v>
      </c>
      <c r="C4" s="1" t="str">
        <f ca="1">IFERROR(VLOOKUP($A4&amp;C$1,Лист1!$E$2:$F$62,2,0),"")</f>
        <v>(495) 918-53-98, 918-49-99, 672-16-74, 672-16-75, 918-53-98, 918-49-99</v>
      </c>
      <c r="D4" s="1" t="str">
        <f ca="1">IFERROR(VLOOKUP($A4&amp;D$1,Лист1!$E$2:$F$62,2,0),"")</f>
        <v>biriuza@mail.ru</v>
      </c>
    </row>
    <row r="5" spans="1:4">
      <c r="A5" s="1" t="str">
        <f ca="1">INDEX(Лист1!$C$2:$C$62,MATCH(ROW()-1,Лист1!$D$2:$D$62,0))</f>
        <v>"ГОЛИЦЫНО" ЦЕНТР ОТДЫХА</v>
      </c>
      <c r="B5" s="1" t="str">
        <f ca="1">IFERROR(VLOOKUP($A5&amp;B$1,Лист1!$E$2:$F$62,2,0),"")</f>
        <v/>
      </c>
      <c r="C5" s="1" t="str">
        <f ca="1">IFERROR(VLOOKUP($A5&amp;C$1,Лист1!$E$2:$F$62,2,0),"")</f>
        <v>(495) 998-49-41, 992-50-10</v>
      </c>
      <c r="D5" s="1" t="str">
        <f ca="1">IFERROR(VLOOKUP($A5&amp;D$1,Лист1!$E$2:$F$62,2,0),"")</f>
        <v/>
      </c>
    </row>
    <row r="6" spans="1:4">
      <c r="A6" s="1" t="str">
        <f ca="1">INDEX(Лист1!$C$2:$C$62,MATCH(ROW()-1,Лист1!$D$2:$D$62,0))</f>
        <v>"ЕВРОПА ТУР" ООО (ТОРГОВАЯ МАРКА "МОСКВА-ТУР")</v>
      </c>
      <c r="B6" s="1" t="str">
        <f ca="1">IFERROR(VLOOKUP($A6&amp;B$1,Лист1!$E$2:$F$62,2,0),"")</f>
        <v>Шведов Е.Ю.</v>
      </c>
      <c r="C6" s="1" t="str">
        <f ca="1">IFERROR(VLOOKUP($A6&amp;C$1,Лист1!$E$2:$F$62,2,0),"")</f>
        <v>(495) 692-85-84, 692-86-42, 692-86-93; (925) 771-07-10</v>
      </c>
      <c r="D6" s="1" t="str">
        <f ca="1">IFERROR(VLOOKUP($A6&amp;D$1,Лист1!$E$2:$F$62,2,0),"")</f>
        <v>avia@moskva-tur.ru; 7710710@mail.ru</v>
      </c>
    </row>
    <row r="7" spans="1:4">
      <c r="A7" s="1" t="str">
        <f ca="1">INDEX(Лист1!$C$2:$C$62,MATCH(ROW()-1,Лист1!$D$2:$D$62,0))</f>
        <v>"ЕРШОВО" ДОМ ОТДЫХА</v>
      </c>
      <c r="B7" s="1" t="str">
        <f ca="1">IFERROR(VLOOKUP($A7&amp;B$1,Лист1!$E$2:$F$62,2,0),"")</f>
        <v/>
      </c>
      <c r="C7" s="1" t="str">
        <f ca="1">IFERROR(VLOOKUP($A7&amp;C$1,Лист1!$E$2:$F$62,2,0),"")</f>
        <v>(495) 597-50-20, 597-50-19</v>
      </c>
      <c r="D7" s="1" t="str">
        <f ca="1">IFERROR(VLOOKUP($A7&amp;D$1,Лист1!$E$2:$F$62,2,0),"")</f>
        <v>sale@ershovo.su</v>
      </c>
    </row>
    <row r="9" spans="1:4" ht="119.25" customHeight="1">
      <c r="A9" s="3"/>
      <c r="B9" s="3"/>
      <c r="C9" s="3"/>
    </row>
  </sheetData>
  <mergeCells count="1"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F62"/>
  <sheetViews>
    <sheetView topLeftCell="A37" workbookViewId="0">
      <selection activeCell="A62" sqref="A62"/>
    </sheetView>
  </sheetViews>
  <sheetFormatPr defaultRowHeight="15"/>
  <cols>
    <col min="1" max="1" width="97.85546875" customWidth="1"/>
    <col min="2" max="2" width="12.5703125" customWidth="1"/>
    <col min="3" max="3" width="61" customWidth="1"/>
    <col min="4" max="4" width="18.42578125" customWidth="1"/>
    <col min="5" max="5" width="71.5703125" customWidth="1"/>
  </cols>
  <sheetData>
    <row r="2" spans="1:6">
      <c r="A2" t="str">
        <f>ishodnik!A1</f>
        <v>1. "АНГЛИЙСКИЙ КЛУБ" ДЕТСКИЙ ОЗДОРОВИТЕЛЬНЫЙ ЛАГЕРЬ</v>
      </c>
      <c r="B2" t="b">
        <f>ISERROR(FIND(LEFTB(A2,1),"123456789"))</f>
        <v>0</v>
      </c>
      <c r="C2" t="str">
        <f ca="1">IF(B2,OFFSET(C2,-1,0),TRIM(RIGHTB(A2,LEN(A2)-FIND(".",A2))))</f>
        <v>"АНГЛИЙСКИЙ КЛУБ" ДЕТСКИЙ ОЗДОРОВИТЕЛЬНЫЙ ЛАГЕРЬ</v>
      </c>
      <c r="D2">
        <f ca="1">IF(B2,"",--SUBSTITUTE(SUBSTITUTE(A2,C2,""),".",""))</f>
        <v>1</v>
      </c>
      <c r="E2" t="str">
        <f>IF(B2,C2&amp;LEFTB(A2,FIND(": ",A2)-1),"")</f>
        <v/>
      </c>
      <c r="F2" t="str">
        <f>IF(B2,SUBSTITUTE(A2,LEFTB(A2,FIND(": ",A2)-1),""),"")</f>
        <v/>
      </c>
    </row>
    <row r="3" spans="1:6">
      <c r="A3" t="str">
        <f>ishodnik!A2</f>
        <v>Номер анкеты: 0022244</v>
      </c>
      <c r="B3" t="b">
        <f t="shared" ref="B3:B62" si="0">ISERROR(FIND(LEFTB(A3,1),"123456789"))</f>
        <v>1</v>
      </c>
      <c r="C3" t="str">
        <f t="shared" ref="C3:C62" ca="1" si="1">IF(B3,OFFSET(C3,-1,0),TRIM(RIGHTB(A3,LEN(A3)-FIND(".",A3))))</f>
        <v>"АНГЛИЙСКИЙ КЛУБ" ДЕТСКИЙ ОЗДОРОВИТЕЛЬНЫЙ ЛАГЕРЬ</v>
      </c>
      <c r="D3" t="str">
        <f t="shared" ref="D3:D62" si="2">IF(B3,"",--SUBSTITUTE(SUBSTITUTE(A3,C3,""),".",""))</f>
        <v/>
      </c>
      <c r="E3" t="str">
        <f t="shared" ref="E3:E62" ca="1" si="3">IF(B3,C3&amp;LEFTB(A3,FIND(": ",A3)-1),"")</f>
        <v>"АНГЛИЙСКИЙ КЛУБ" ДЕТСКИЙ ОЗДОРОВИТЕЛЬНЫЙ ЛАГЕРЬНомер анкеты</v>
      </c>
      <c r="F3" t="str">
        <f>IF(B3,SUBSTITUTE(A3,LEFTB(A3,FIND(": ",A3)+1),""),"")</f>
        <v>0022244</v>
      </c>
    </row>
    <row r="4" spans="1:6">
      <c r="A4" t="str">
        <f>ishodnik!A3</f>
        <v>Информация по состоянию: 01/04/14</v>
      </c>
      <c r="B4" t="b">
        <f t="shared" si="0"/>
        <v>1</v>
      </c>
      <c r="C4" t="str">
        <f t="shared" ca="1" si="1"/>
        <v>"АНГЛИЙСКИЙ КЛУБ" ДЕТСКИЙ ОЗДОРОВИТЕЛЬНЫЙ ЛАГЕРЬ</v>
      </c>
      <c r="D4" t="str">
        <f t="shared" si="2"/>
        <v/>
      </c>
      <c r="E4" t="str">
        <f t="shared" ca="1" si="3"/>
        <v>"АНГЛИЙСКИЙ КЛУБ" ДЕТСКИЙ ОЗДОРОВИТЕЛЬНЫЙ ЛАГЕРЬИнформация по состоянию</v>
      </c>
      <c r="F4" t="str">
        <f t="shared" ref="F4:F62" si="4">IF(B4,SUBSTITUTE(A4,LEFTB(A4,FIND(": ",A4)+1),""),"")</f>
        <v>01/04/14</v>
      </c>
    </row>
    <row r="5" spans="1:6">
      <c r="A5" t="str">
        <f>ishodnik!A4</f>
        <v>Почтовый адрес: 107031, Россия, г. Москва, Петровский пер., 8, строение 1</v>
      </c>
      <c r="B5" t="b">
        <f t="shared" si="0"/>
        <v>1</v>
      </c>
      <c r="C5" t="str">
        <f t="shared" ca="1" si="1"/>
        <v>"АНГЛИЙСКИЙ КЛУБ" ДЕТСКИЙ ОЗДОРОВИТЕЛЬНЫЙ ЛАГЕРЬ</v>
      </c>
      <c r="D5" t="str">
        <f t="shared" si="2"/>
        <v/>
      </c>
      <c r="E5" t="str">
        <f t="shared" ca="1" si="3"/>
        <v>"АНГЛИЙСКИЙ КЛУБ" ДЕТСКИЙ ОЗДОРОВИТЕЛЬНЫЙ ЛАГЕРЬПочтовый адрес</v>
      </c>
      <c r="F5" t="str">
        <f t="shared" si="4"/>
        <v>107031, Россия, г. Москва, Петровский пер., 8, строение 1</v>
      </c>
    </row>
    <row r="6" spans="1:6">
      <c r="A6" t="str">
        <f>ishodnik!A5</f>
        <v>Телефон: (495) 629-22-01</v>
      </c>
      <c r="B6" t="b">
        <f t="shared" si="0"/>
        <v>1</v>
      </c>
      <c r="C6" t="str">
        <f t="shared" ca="1" si="1"/>
        <v>"АНГЛИЙСКИЙ КЛУБ" ДЕТСКИЙ ОЗДОРОВИТЕЛЬНЫЙ ЛАГЕРЬ</v>
      </c>
      <c r="D6" t="str">
        <f t="shared" si="2"/>
        <v/>
      </c>
      <c r="E6" t="str">
        <f t="shared" ca="1" si="3"/>
        <v>"АНГЛИЙСКИЙ КЛУБ" ДЕТСКИЙ ОЗДОРОВИТЕЛЬНЫЙ ЛАГЕРЬТелефон</v>
      </c>
      <c r="F6" t="str">
        <f t="shared" si="4"/>
        <v>(495) 629-22-01</v>
      </c>
    </row>
    <row r="7" spans="1:6">
      <c r="A7" t="str">
        <f>ishodnik!A6</f>
        <v>Почтовый индекс: 107031</v>
      </c>
      <c r="B7" t="b">
        <f t="shared" si="0"/>
        <v>1</v>
      </c>
      <c r="C7" t="str">
        <f t="shared" ca="1" si="1"/>
        <v>"АНГЛИЙСКИЙ КЛУБ" ДЕТСКИЙ ОЗДОРОВИТЕЛЬНЫЙ ЛАГЕРЬ</v>
      </c>
      <c r="D7" t="str">
        <f t="shared" si="2"/>
        <v/>
      </c>
      <c r="E7" t="str">
        <f t="shared" ca="1" si="3"/>
        <v>"АНГЛИЙСКИЙ КЛУБ" ДЕТСКИЙ ОЗДОРОВИТЕЛЬНЫЙ ЛАГЕРЬПочтовый индекс</v>
      </c>
      <c r="F7" t="str">
        <f t="shared" si="4"/>
        <v>107031</v>
      </c>
    </row>
    <row r="8" spans="1:6">
      <c r="A8">
        <f>ishodnik!A7</f>
        <v>0</v>
      </c>
      <c r="B8" t="b">
        <f t="shared" si="0"/>
        <v>1</v>
      </c>
      <c r="C8" t="str">
        <f t="shared" ca="1" si="1"/>
        <v>"АНГЛИЙСКИЙ КЛУБ" ДЕТСКИЙ ОЗДОРОВИТЕЛЬНЫЙ ЛАГЕРЬ</v>
      </c>
      <c r="D8" t="str">
        <f t="shared" si="2"/>
        <v/>
      </c>
      <c r="E8" t="e">
        <f t="shared" ca="1" si="3"/>
        <v>#VALUE!</v>
      </c>
      <c r="F8" t="e">
        <f t="shared" si="4"/>
        <v>#VALUE!</v>
      </c>
    </row>
    <row r="9" spans="1:6">
      <c r="A9" t="str">
        <f>ishodnik!A8</f>
        <v>2. "БЕКАСОВО" КОМПЛЕКС ОТДЫХА</v>
      </c>
      <c r="B9" t="b">
        <f t="shared" si="0"/>
        <v>0</v>
      </c>
      <c r="C9" t="str">
        <f t="shared" ca="1" si="1"/>
        <v>"БЕКАСОВО" КОМПЛЕКС ОТДЫХА</v>
      </c>
      <c r="D9">
        <f t="shared" ca="1" si="2"/>
        <v>2</v>
      </c>
      <c r="E9" t="str">
        <f t="shared" si="3"/>
        <v/>
      </c>
      <c r="F9" t="str">
        <f t="shared" si="4"/>
        <v/>
      </c>
    </row>
    <row r="10" spans="1:6">
      <c r="A10" t="str">
        <f>ishodnik!A9</f>
        <v>Номер анкеты: 0014232</v>
      </c>
      <c r="B10" t="b">
        <f t="shared" si="0"/>
        <v>1</v>
      </c>
      <c r="C10" t="str">
        <f t="shared" ca="1" si="1"/>
        <v>"БЕКАСОВО" КОМПЛЕКС ОТДЫХА</v>
      </c>
      <c r="D10" t="str">
        <f t="shared" si="2"/>
        <v/>
      </c>
      <c r="E10" t="str">
        <f t="shared" ca="1" si="3"/>
        <v>"БЕКАСОВО" КОМПЛЕКС ОТДЫХАНомер анкеты</v>
      </c>
      <c r="F10" t="str">
        <f t="shared" si="4"/>
        <v>0014232</v>
      </c>
    </row>
    <row r="11" spans="1:6">
      <c r="A11" t="str">
        <f>ishodnik!A10</f>
        <v>Информация по состоянию: 01/03/13</v>
      </c>
      <c r="B11" t="b">
        <f t="shared" si="0"/>
        <v>1</v>
      </c>
      <c r="C11" t="str">
        <f t="shared" ca="1" si="1"/>
        <v>"БЕКАСОВО" КОМПЛЕКС ОТДЫХА</v>
      </c>
      <c r="D11" t="str">
        <f t="shared" si="2"/>
        <v/>
      </c>
      <c r="E11" t="str">
        <f t="shared" ca="1" si="3"/>
        <v>"БЕКАСОВО" КОМПЛЕКС ОТДЫХАИнформация по состоянию</v>
      </c>
      <c r="F11" t="str">
        <f t="shared" si="4"/>
        <v>01/03/13</v>
      </c>
    </row>
    <row r="12" spans="1:6">
      <c r="A12" t="str">
        <f>ishodnik!A11</f>
        <v>Почтовый адрес: 143380, Россия, г. Москва, п. Дома отдыха "Бекасово"</v>
      </c>
      <c r="B12" t="b">
        <f t="shared" si="0"/>
        <v>1</v>
      </c>
      <c r="C12" t="str">
        <f t="shared" ca="1" si="1"/>
        <v>"БЕКАСОВО" КОМПЛЕКС ОТДЫХА</v>
      </c>
      <c r="D12" t="str">
        <f t="shared" si="2"/>
        <v/>
      </c>
      <c r="E12" t="str">
        <f t="shared" ca="1" si="3"/>
        <v>"БЕКАСОВО" КОМПЛЕКС ОТДЫХАПочтовый адрес</v>
      </c>
      <c r="F12" t="str">
        <f t="shared" si="4"/>
        <v>143380, Россия, г. Москва, п. Дома отдыха "Бекасово"</v>
      </c>
    </row>
    <row r="13" spans="1:6">
      <c r="A13" t="str">
        <f>ishodnik!A12</f>
        <v>Телефон: (495) 992-06-88, 992-06-26</v>
      </c>
      <c r="B13" t="b">
        <f t="shared" si="0"/>
        <v>1</v>
      </c>
      <c r="C13" t="str">
        <f t="shared" ca="1" si="1"/>
        <v>"БЕКАСОВО" КОМПЛЕКС ОТДЫХА</v>
      </c>
      <c r="D13" t="str">
        <f t="shared" si="2"/>
        <v/>
      </c>
      <c r="E13" t="str">
        <f t="shared" ca="1" si="3"/>
        <v>"БЕКАСОВО" КОМПЛЕКС ОТДЫХАТелефон</v>
      </c>
      <c r="F13" t="str">
        <f t="shared" si="4"/>
        <v>(495) 992-06-88, 992-06-26</v>
      </c>
    </row>
    <row r="14" spans="1:6">
      <c r="A14" t="str">
        <f>ishodnik!A13</f>
        <v>Факс: (495) 992-06-02, 992-05-13</v>
      </c>
      <c r="B14" t="b">
        <f t="shared" si="0"/>
        <v>1</v>
      </c>
      <c r="C14" t="str">
        <f t="shared" ca="1" si="1"/>
        <v>"БЕКАСОВО" КОМПЛЕКС ОТДЫХА</v>
      </c>
      <c r="D14" t="str">
        <f t="shared" si="2"/>
        <v/>
      </c>
      <c r="E14" t="str">
        <f t="shared" ca="1" si="3"/>
        <v>"БЕКАСОВО" КОМПЛЕКС ОТДЫХАФакс</v>
      </c>
      <c r="F14" t="str">
        <f t="shared" si="4"/>
        <v>(495) 992-06-02, 992-05-13</v>
      </c>
    </row>
    <row r="15" spans="1:6">
      <c r="A15" t="str">
        <f>ishodnik!A14</f>
        <v>E_Mail: bron@bekasovo.ru</v>
      </c>
      <c r="B15" t="b">
        <f t="shared" si="0"/>
        <v>1</v>
      </c>
      <c r="C15" t="str">
        <f t="shared" ca="1" si="1"/>
        <v>"БЕКАСОВО" КОМПЛЕКС ОТДЫХА</v>
      </c>
      <c r="D15" t="str">
        <f t="shared" si="2"/>
        <v/>
      </c>
      <c r="E15" t="str">
        <f t="shared" ca="1" si="3"/>
        <v>"БЕКАСОВО" КОМПЛЕКС ОТДЫХАE_Mail</v>
      </c>
      <c r="F15" t="str">
        <f t="shared" si="4"/>
        <v>bron@bekasovo.ru</v>
      </c>
    </row>
    <row r="16" spans="1:6">
      <c r="A16" t="str">
        <f>ishodnik!A15</f>
        <v>Адрес INTERNET: www.bekasovo.ru</v>
      </c>
      <c r="B16" t="b">
        <f t="shared" si="0"/>
        <v>1</v>
      </c>
      <c r="C16" t="str">
        <f t="shared" ca="1" si="1"/>
        <v>"БЕКАСОВО" КОМПЛЕКС ОТДЫХА</v>
      </c>
      <c r="D16" t="str">
        <f t="shared" si="2"/>
        <v/>
      </c>
      <c r="E16" t="str">
        <f t="shared" ca="1" si="3"/>
        <v>"БЕКАСОВО" КОМПЛЕКС ОТДЫХААдрес INTERNET</v>
      </c>
      <c r="F16" t="str">
        <f t="shared" si="4"/>
        <v>www.bekasovo.ru</v>
      </c>
    </row>
    <row r="17" spans="1:6">
      <c r="A17" t="str">
        <f>ishodnik!A16</f>
        <v>Почтовый индекс: 143380</v>
      </c>
      <c r="B17" t="b">
        <f t="shared" si="0"/>
        <v>1</v>
      </c>
      <c r="C17" t="str">
        <f t="shared" ca="1" si="1"/>
        <v>"БЕКАСОВО" КОМПЛЕКС ОТДЫХА</v>
      </c>
      <c r="D17" t="str">
        <f t="shared" si="2"/>
        <v/>
      </c>
      <c r="E17" t="str">
        <f t="shared" ca="1" si="3"/>
        <v>"БЕКАСОВО" КОМПЛЕКС ОТДЫХАПочтовый индекс</v>
      </c>
      <c r="F17" t="str">
        <f t="shared" si="4"/>
        <v>143380</v>
      </c>
    </row>
    <row r="18" spans="1:6">
      <c r="A18">
        <f>ishodnik!A17</f>
        <v>0</v>
      </c>
      <c r="B18" t="b">
        <f t="shared" si="0"/>
        <v>1</v>
      </c>
      <c r="C18" t="str">
        <f t="shared" ca="1" si="1"/>
        <v>"БЕКАСОВО" КОМПЛЕКС ОТДЫХА</v>
      </c>
      <c r="D18" t="str">
        <f t="shared" si="2"/>
        <v/>
      </c>
      <c r="E18" t="e">
        <f t="shared" ca="1" si="3"/>
        <v>#VALUE!</v>
      </c>
      <c r="F18" t="e">
        <f t="shared" si="4"/>
        <v>#VALUE!</v>
      </c>
    </row>
    <row r="19" spans="1:6">
      <c r="A19" t="str">
        <f>ishodnik!A18</f>
        <v>3. "БИРЮЗА" ТУРИСТИЧЕСКАЯ ФИРМА (ООО)</v>
      </c>
      <c r="B19" t="b">
        <f t="shared" si="0"/>
        <v>0</v>
      </c>
      <c r="C19" t="str">
        <f t="shared" ca="1" si="1"/>
        <v>"БИРЮЗА" ТУРИСТИЧЕСКАЯ ФИРМА (ООО)</v>
      </c>
      <c r="D19">
        <f t="shared" ca="1" si="2"/>
        <v>3</v>
      </c>
      <c r="E19" t="str">
        <f t="shared" si="3"/>
        <v/>
      </c>
      <c r="F19" t="str">
        <f t="shared" si="4"/>
        <v/>
      </c>
    </row>
    <row r="20" spans="1:6">
      <c r="A20" t="str">
        <f>ishodnik!A19</f>
        <v>Номер анкеты: 0005290</v>
      </c>
      <c r="B20" t="b">
        <f t="shared" si="0"/>
        <v>1</v>
      </c>
      <c r="C20" t="str">
        <f t="shared" ca="1" si="1"/>
        <v>"БИРЮЗА" ТУРИСТИЧЕСКАЯ ФИРМА (ООО)</v>
      </c>
      <c r="D20" t="str">
        <f t="shared" si="2"/>
        <v/>
      </c>
      <c r="E20" t="str">
        <f t="shared" ca="1" si="3"/>
        <v>"БИРЮЗА" ТУРИСТИЧЕСКАЯ ФИРМА (ООО)Номер анкеты</v>
      </c>
      <c r="F20" t="str">
        <f t="shared" si="4"/>
        <v>0005290</v>
      </c>
    </row>
    <row r="21" spans="1:6">
      <c r="A21" t="str">
        <f>ishodnik!A20</f>
        <v>Информация по состоянию: 24/07/14</v>
      </c>
      <c r="B21" t="b">
        <f t="shared" si="0"/>
        <v>1</v>
      </c>
      <c r="C21" t="str">
        <f t="shared" ca="1" si="1"/>
        <v>"БИРЮЗА" ТУРИСТИЧЕСКАЯ ФИРМА (ООО)</v>
      </c>
      <c r="D21" t="str">
        <f t="shared" si="2"/>
        <v/>
      </c>
      <c r="E21" t="str">
        <f t="shared" ca="1" si="3"/>
        <v>"БИРЮЗА" ТУРИСТИЧЕСКАЯ ФИРМА (ООО)Информация по состоянию</v>
      </c>
      <c r="F21" t="str">
        <f t="shared" si="4"/>
        <v>24/07/14</v>
      </c>
    </row>
    <row r="22" spans="1:6">
      <c r="A22" t="str">
        <f>ishodnik!A21</f>
        <v>Почтовый адрес: 111397, Россия, г. Москва, ул. Новогиреевская, 29, корп. 1</v>
      </c>
      <c r="B22" t="b">
        <f t="shared" si="0"/>
        <v>1</v>
      </c>
      <c r="C22" t="str">
        <f t="shared" ca="1" si="1"/>
        <v>"БИРЮЗА" ТУРИСТИЧЕСКАЯ ФИРМА (ООО)</v>
      </c>
      <c r="D22" t="str">
        <f t="shared" si="2"/>
        <v/>
      </c>
      <c r="E22" t="str">
        <f t="shared" ca="1" si="3"/>
        <v>"БИРЮЗА" ТУРИСТИЧЕСКАЯ ФИРМА (ООО)Почтовый адрес</v>
      </c>
      <c r="F22" t="str">
        <f t="shared" si="4"/>
        <v>111397, Россия, г. Москва, ул. Новогиреевская, 29, корп. 1</v>
      </c>
    </row>
    <row r="23" spans="1:6">
      <c r="A23" t="str">
        <f>ishodnik!A22</f>
        <v>Проезд: м. Перово</v>
      </c>
      <c r="B23" t="b">
        <f t="shared" si="0"/>
        <v>1</v>
      </c>
      <c r="C23" t="str">
        <f t="shared" ca="1" si="1"/>
        <v>"БИРЮЗА" ТУРИСТИЧЕСКАЯ ФИРМА (ООО)</v>
      </c>
      <c r="D23" t="str">
        <f t="shared" si="2"/>
        <v/>
      </c>
      <c r="E23" t="str">
        <f t="shared" ca="1" si="3"/>
        <v>"БИРЮЗА" ТУРИСТИЧЕСКАЯ ФИРМА (ООО)Проезд</v>
      </c>
      <c r="F23" t="str">
        <f t="shared" si="4"/>
        <v>м. Перово</v>
      </c>
    </row>
    <row r="24" spans="1:6">
      <c r="A24" t="str">
        <f>ishodnik!A23</f>
        <v>Руководитель: Услова Татьяна Витальевна</v>
      </c>
      <c r="B24" t="b">
        <f t="shared" si="0"/>
        <v>1</v>
      </c>
      <c r="C24" t="str">
        <f t="shared" ca="1" si="1"/>
        <v>"БИРЮЗА" ТУРИСТИЧЕСКАЯ ФИРМА (ООО)</v>
      </c>
      <c r="D24" t="str">
        <f t="shared" si="2"/>
        <v/>
      </c>
      <c r="E24" t="str">
        <f t="shared" ca="1" si="3"/>
        <v>"БИРЮЗА" ТУРИСТИЧЕСКАЯ ФИРМА (ООО)Руководитель</v>
      </c>
      <c r="F24" t="str">
        <f t="shared" si="4"/>
        <v>Услова Татьяна Витальевна</v>
      </c>
    </row>
    <row r="25" spans="1:6">
      <c r="A25" t="str">
        <f>ishodnik!A24</f>
        <v>Телефон: (495) 918-53-98, 918-49-99, 672-16-74, 672-16-75, 918-53-98, 918-49-99</v>
      </c>
      <c r="B25" t="b">
        <f t="shared" si="0"/>
        <v>1</v>
      </c>
      <c r="C25" t="str">
        <f t="shared" ca="1" si="1"/>
        <v>"БИРЮЗА" ТУРИСТИЧЕСКАЯ ФИРМА (ООО)</v>
      </c>
      <c r="D25" t="str">
        <f t="shared" si="2"/>
        <v/>
      </c>
      <c r="E25" t="str">
        <f t="shared" ca="1" si="3"/>
        <v>"БИРЮЗА" ТУРИСТИЧЕСКАЯ ФИРМА (ООО)Телефон</v>
      </c>
      <c r="F25" t="str">
        <f t="shared" si="4"/>
        <v>(495) 918-53-98, 918-49-99, 672-16-74, 672-16-75, 918-53-98, 918-49-99</v>
      </c>
    </row>
    <row r="26" spans="1:6">
      <c r="A26" t="str">
        <f>ishodnik!A25</f>
        <v>Факс: (495) 918-49-99, 672-99-42</v>
      </c>
      <c r="B26" t="b">
        <f t="shared" si="0"/>
        <v>1</v>
      </c>
      <c r="C26" t="str">
        <f t="shared" ca="1" si="1"/>
        <v>"БИРЮЗА" ТУРИСТИЧЕСКАЯ ФИРМА (ООО)</v>
      </c>
      <c r="D26" t="str">
        <f t="shared" si="2"/>
        <v/>
      </c>
      <c r="E26" t="str">
        <f t="shared" ca="1" si="3"/>
        <v>"БИРЮЗА" ТУРИСТИЧЕСКАЯ ФИРМА (ООО)Факс</v>
      </c>
      <c r="F26" t="str">
        <f t="shared" si="4"/>
        <v>(495) 918-49-99, 672-99-42</v>
      </c>
    </row>
    <row r="27" spans="1:6">
      <c r="A27" t="str">
        <f>ishodnik!A26</f>
        <v>E_Mail: biriuza@mail.ru</v>
      </c>
      <c r="B27" t="b">
        <f t="shared" si="0"/>
        <v>1</v>
      </c>
      <c r="C27" t="str">
        <f t="shared" ca="1" si="1"/>
        <v>"БИРЮЗА" ТУРИСТИЧЕСКАЯ ФИРМА (ООО)</v>
      </c>
      <c r="D27" t="str">
        <f t="shared" si="2"/>
        <v/>
      </c>
      <c r="E27" t="str">
        <f t="shared" ca="1" si="3"/>
        <v>"БИРЮЗА" ТУРИСТИЧЕСКАЯ ФИРМА (ООО)E_Mail</v>
      </c>
      <c r="F27" t="str">
        <f t="shared" si="4"/>
        <v>biriuza@mail.ru</v>
      </c>
    </row>
    <row r="28" spans="1:6">
      <c r="A28" t="str">
        <f>ishodnik!A27</f>
        <v>Адрес INTERNET: www.biriuza.ru</v>
      </c>
      <c r="B28" t="b">
        <f t="shared" si="0"/>
        <v>1</v>
      </c>
      <c r="C28" t="str">
        <f t="shared" ca="1" si="1"/>
        <v>"БИРЮЗА" ТУРИСТИЧЕСКАЯ ФИРМА (ООО)</v>
      </c>
      <c r="D28" t="str">
        <f t="shared" si="2"/>
        <v/>
      </c>
      <c r="E28" t="str">
        <f t="shared" ca="1" si="3"/>
        <v>"БИРЮЗА" ТУРИСТИЧЕСКАЯ ФИРМА (ООО)Адрес INTERNET</v>
      </c>
      <c r="F28" t="str">
        <f t="shared" si="4"/>
        <v>www.biriuza.ru</v>
      </c>
    </row>
    <row r="29" spans="1:6">
      <c r="A29" t="str">
        <f>ishodnik!A28</f>
        <v>Почтовый индекс: 111397</v>
      </c>
      <c r="B29" t="b">
        <f t="shared" si="0"/>
        <v>1</v>
      </c>
      <c r="C29" t="str">
        <f t="shared" ca="1" si="1"/>
        <v>"БИРЮЗА" ТУРИСТИЧЕСКАЯ ФИРМА (ООО)</v>
      </c>
      <c r="D29" t="str">
        <f t="shared" si="2"/>
        <v/>
      </c>
      <c r="E29" t="str">
        <f t="shared" ca="1" si="3"/>
        <v>"БИРЮЗА" ТУРИСТИЧЕСКАЯ ФИРМА (ООО)Почтовый индекс</v>
      </c>
      <c r="F29" t="str">
        <f t="shared" si="4"/>
        <v>111397</v>
      </c>
    </row>
    <row r="30" spans="1:6">
      <c r="A30">
        <f>ishodnik!A29</f>
        <v>0</v>
      </c>
      <c r="B30" t="b">
        <f t="shared" si="0"/>
        <v>1</v>
      </c>
      <c r="C30" t="str">
        <f t="shared" ca="1" si="1"/>
        <v>"БИРЮЗА" ТУРИСТИЧЕСКАЯ ФИРМА (ООО)</v>
      </c>
      <c r="D30" t="str">
        <f t="shared" si="2"/>
        <v/>
      </c>
      <c r="E30" t="e">
        <f t="shared" ca="1" si="3"/>
        <v>#VALUE!</v>
      </c>
      <c r="F30" t="e">
        <f t="shared" si="4"/>
        <v>#VALUE!</v>
      </c>
    </row>
    <row r="31" spans="1:6">
      <c r="A31" t="str">
        <f>ishodnik!A30</f>
        <v>4. "ГОЛИЦЫНО" ЦЕНТР ОТДЫХА</v>
      </c>
      <c r="B31" t="b">
        <f t="shared" si="0"/>
        <v>0</v>
      </c>
      <c r="C31" t="str">
        <f t="shared" ca="1" si="1"/>
        <v>"ГОЛИЦЫНО" ЦЕНТР ОТДЫХА</v>
      </c>
      <c r="D31">
        <f t="shared" ca="1" si="2"/>
        <v>4</v>
      </c>
      <c r="E31" t="str">
        <f t="shared" si="3"/>
        <v/>
      </c>
      <c r="F31" t="str">
        <f t="shared" si="4"/>
        <v/>
      </c>
    </row>
    <row r="32" spans="1:6">
      <c r="A32" t="str">
        <f>ishodnik!A31</f>
        <v>Номер анкеты: 0021597</v>
      </c>
      <c r="B32" t="b">
        <f t="shared" si="0"/>
        <v>1</v>
      </c>
      <c r="C32" t="str">
        <f t="shared" ca="1" si="1"/>
        <v>"ГОЛИЦЫНО" ЦЕНТР ОТДЫХА</v>
      </c>
      <c r="D32" t="str">
        <f t="shared" si="2"/>
        <v/>
      </c>
      <c r="E32" t="str">
        <f t="shared" ca="1" si="3"/>
        <v>"ГОЛИЦЫНО" ЦЕНТР ОТДЫХАНомер анкеты</v>
      </c>
      <c r="F32" t="str">
        <f t="shared" si="4"/>
        <v>0021597</v>
      </c>
    </row>
    <row r="33" spans="1:6">
      <c r="A33" t="str">
        <f>ishodnik!A32</f>
        <v>Информация по состоянию: 01/06/14</v>
      </c>
      <c r="B33" t="b">
        <f t="shared" si="0"/>
        <v>1</v>
      </c>
      <c r="C33" t="str">
        <f t="shared" ca="1" si="1"/>
        <v>"ГОЛИЦЫНО" ЦЕНТР ОТДЫХА</v>
      </c>
      <c r="D33" t="str">
        <f t="shared" si="2"/>
        <v/>
      </c>
      <c r="E33" t="str">
        <f t="shared" ca="1" si="3"/>
        <v>"ГОЛИЦЫНО" ЦЕНТР ОТДЫХАИнформация по состоянию</v>
      </c>
      <c r="F33" t="str">
        <f t="shared" si="4"/>
        <v>01/06/14</v>
      </c>
    </row>
    <row r="34" spans="1:6">
      <c r="A34" t="str">
        <f>ishodnik!A33</f>
        <v>Почтовый адрес: 143040, Россия, Московская обл., Одинцовский р-н, п. Голицыно, Петровское шоссе, 52</v>
      </c>
      <c r="B34" t="b">
        <f t="shared" si="0"/>
        <v>1</v>
      </c>
      <c r="C34" t="str">
        <f t="shared" ca="1" si="1"/>
        <v>"ГОЛИЦЫНО" ЦЕНТР ОТДЫХА</v>
      </c>
      <c r="D34" t="str">
        <f t="shared" si="2"/>
        <v/>
      </c>
      <c r="E34" t="str">
        <f t="shared" ca="1" si="3"/>
        <v>"ГОЛИЦЫНО" ЦЕНТР ОТДЫХАПочтовый адрес</v>
      </c>
      <c r="F34" t="str">
        <f t="shared" si="4"/>
        <v>143040, Россия, Московская обл., Одинцовский р-н, п. Голицыно, Петровское шоссе, 52</v>
      </c>
    </row>
    <row r="35" spans="1:6">
      <c r="A35" t="str">
        <f>ishodnik!A34</f>
        <v>Телефон: (495) 998-49-41, 992-50-10</v>
      </c>
      <c r="B35" t="b">
        <f t="shared" si="0"/>
        <v>1</v>
      </c>
      <c r="C35" t="str">
        <f t="shared" ca="1" si="1"/>
        <v>"ГОЛИЦЫНО" ЦЕНТР ОТДЫХА</v>
      </c>
      <c r="D35" t="str">
        <f t="shared" si="2"/>
        <v/>
      </c>
      <c r="E35" t="str">
        <f t="shared" ca="1" si="3"/>
        <v>"ГОЛИЦЫНО" ЦЕНТР ОТДЫХАТелефон</v>
      </c>
      <c r="F35" t="str">
        <f t="shared" si="4"/>
        <v>(495) 998-49-41, 992-50-10</v>
      </c>
    </row>
    <row r="36" spans="1:6">
      <c r="A36" t="str">
        <f>ishodnik!A35</f>
        <v>Почтовый индекс: 143040</v>
      </c>
      <c r="B36" t="b">
        <f t="shared" si="0"/>
        <v>1</v>
      </c>
      <c r="C36" t="str">
        <f t="shared" ca="1" si="1"/>
        <v>"ГОЛИЦЫНО" ЦЕНТР ОТДЫХА</v>
      </c>
      <c r="D36" t="str">
        <f t="shared" si="2"/>
        <v/>
      </c>
      <c r="E36" t="str">
        <f t="shared" ca="1" si="3"/>
        <v>"ГОЛИЦЫНО" ЦЕНТР ОТДЫХАПочтовый индекс</v>
      </c>
      <c r="F36" t="str">
        <f t="shared" si="4"/>
        <v>143040</v>
      </c>
    </row>
    <row r="37" spans="1:6">
      <c r="A37">
        <f>ishodnik!A36</f>
        <v>0</v>
      </c>
      <c r="B37" t="b">
        <f t="shared" si="0"/>
        <v>1</v>
      </c>
      <c r="C37" t="str">
        <f t="shared" ca="1" si="1"/>
        <v>"ГОЛИЦЫНО" ЦЕНТР ОТДЫХА</v>
      </c>
      <c r="D37" t="str">
        <f t="shared" si="2"/>
        <v/>
      </c>
      <c r="E37" t="e">
        <f t="shared" ca="1" si="3"/>
        <v>#VALUE!</v>
      </c>
      <c r="F37" t="e">
        <f t="shared" si="4"/>
        <v>#VALUE!</v>
      </c>
    </row>
    <row r="38" spans="1:6">
      <c r="A38" t="str">
        <f>ishodnik!A37</f>
        <v>5. "ЕВРОПА ТУР" ООО (ТОРГОВАЯ МАРКА "МОСКВА-ТУР")</v>
      </c>
      <c r="B38" t="b">
        <f t="shared" si="0"/>
        <v>0</v>
      </c>
      <c r="C38" t="str">
        <f t="shared" ca="1" si="1"/>
        <v>"ЕВРОПА ТУР" ООО (ТОРГОВАЯ МАРКА "МОСКВА-ТУР")</v>
      </c>
      <c r="D38">
        <f t="shared" ca="1" si="2"/>
        <v>5</v>
      </c>
      <c r="E38" t="str">
        <f t="shared" si="3"/>
        <v/>
      </c>
      <c r="F38" t="str">
        <f t="shared" si="4"/>
        <v/>
      </c>
    </row>
    <row r="39" spans="1:6">
      <c r="A39" t="str">
        <f>ishodnik!A38</f>
        <v>Номер анкеты: 0019548</v>
      </c>
      <c r="B39" t="b">
        <f t="shared" si="0"/>
        <v>1</v>
      </c>
      <c r="C39" t="str">
        <f t="shared" ca="1" si="1"/>
        <v>"ЕВРОПА ТУР" ООО (ТОРГОВАЯ МАРКА "МОСКВА-ТУР")</v>
      </c>
      <c r="D39" t="str">
        <f t="shared" si="2"/>
        <v/>
      </c>
      <c r="E39" t="str">
        <f t="shared" ca="1" si="3"/>
        <v>"ЕВРОПА ТУР" ООО (ТОРГОВАЯ МАРКА "МОСКВА-ТУР")Номер анкеты</v>
      </c>
      <c r="F39" t="str">
        <f t="shared" si="4"/>
        <v>0019548</v>
      </c>
    </row>
    <row r="40" spans="1:6">
      <c r="A40" t="str">
        <f>ishodnik!A39</f>
        <v>Информация по состоянию: 04/08/14</v>
      </c>
      <c r="B40" t="b">
        <f t="shared" si="0"/>
        <v>1</v>
      </c>
      <c r="C40" t="str">
        <f t="shared" ca="1" si="1"/>
        <v>"ЕВРОПА ТУР" ООО (ТОРГОВАЯ МАРКА "МОСКВА-ТУР")</v>
      </c>
      <c r="D40" t="str">
        <f t="shared" si="2"/>
        <v/>
      </c>
      <c r="E40" t="str">
        <f t="shared" ca="1" si="3"/>
        <v>"ЕВРОПА ТУР" ООО (ТОРГОВАЯ МАРКА "МОСКВА-ТУР")Информация по состоянию</v>
      </c>
      <c r="F40" t="str">
        <f t="shared" si="4"/>
        <v>04/08/14</v>
      </c>
    </row>
    <row r="41" spans="1:6">
      <c r="A41" t="str">
        <f>ishodnik!A40</f>
        <v>Почтовый адрес: 125009, Россия, г. Москва, Глинищевский пер., 3</v>
      </c>
      <c r="B41" t="b">
        <f t="shared" si="0"/>
        <v>1</v>
      </c>
      <c r="C41" t="str">
        <f t="shared" ca="1" si="1"/>
        <v>"ЕВРОПА ТУР" ООО (ТОРГОВАЯ МАРКА "МОСКВА-ТУР")</v>
      </c>
      <c r="D41" t="str">
        <f t="shared" si="2"/>
        <v/>
      </c>
      <c r="E41" t="str">
        <f t="shared" ca="1" si="3"/>
        <v>"ЕВРОПА ТУР" ООО (ТОРГОВАЯ МАРКА "МОСКВА-ТУР")Почтовый адрес</v>
      </c>
      <c r="F41" t="str">
        <f t="shared" si="4"/>
        <v>125009, Россия, г. Москва, Глинищевский пер., 3</v>
      </c>
    </row>
    <row r="42" spans="1:6">
      <c r="A42" t="str">
        <f>ishodnik!A41</f>
        <v>Руководитель: Шведов Е.Ю.</v>
      </c>
      <c r="B42" t="b">
        <f t="shared" si="0"/>
        <v>1</v>
      </c>
      <c r="C42" t="str">
        <f t="shared" ca="1" si="1"/>
        <v>"ЕВРОПА ТУР" ООО (ТОРГОВАЯ МАРКА "МОСКВА-ТУР")</v>
      </c>
      <c r="D42" t="str">
        <f t="shared" si="2"/>
        <v/>
      </c>
      <c r="E42" t="str">
        <f t="shared" ca="1" si="3"/>
        <v>"ЕВРОПА ТУР" ООО (ТОРГОВАЯ МАРКА "МОСКВА-ТУР")Руководитель</v>
      </c>
      <c r="F42" t="str">
        <f t="shared" si="4"/>
        <v>Шведов Е.Ю.</v>
      </c>
    </row>
    <row r="43" spans="1:6">
      <c r="A43" t="str">
        <f>ishodnik!A42</f>
        <v>Телефон: (495) 692-85-84, 692-86-42, 692-86-93; (925) 771-07-10</v>
      </c>
      <c r="B43" t="b">
        <f t="shared" si="0"/>
        <v>1</v>
      </c>
      <c r="C43" t="str">
        <f t="shared" ca="1" si="1"/>
        <v>"ЕВРОПА ТУР" ООО (ТОРГОВАЯ МАРКА "МОСКВА-ТУР")</v>
      </c>
      <c r="D43" t="str">
        <f t="shared" si="2"/>
        <v/>
      </c>
      <c r="E43" t="str">
        <f t="shared" ca="1" si="3"/>
        <v>"ЕВРОПА ТУР" ООО (ТОРГОВАЯ МАРКА "МОСКВА-ТУР")Телефон</v>
      </c>
      <c r="F43" t="str">
        <f t="shared" si="4"/>
        <v>(495) 692-85-84, 692-86-42, 692-86-93; (925) 771-07-10</v>
      </c>
    </row>
    <row r="44" spans="1:6">
      <c r="A44" t="str">
        <f>ishodnik!A43</f>
        <v>E_Mail: avia@moskva-tur.ru; 7710710@mail.ru</v>
      </c>
      <c r="B44" t="b">
        <f t="shared" si="0"/>
        <v>1</v>
      </c>
      <c r="C44" t="str">
        <f t="shared" ca="1" si="1"/>
        <v>"ЕВРОПА ТУР" ООО (ТОРГОВАЯ МАРКА "МОСКВА-ТУР")</v>
      </c>
      <c r="D44" t="str">
        <f t="shared" si="2"/>
        <v/>
      </c>
      <c r="E44" t="str">
        <f t="shared" ca="1" si="3"/>
        <v>"ЕВРОПА ТУР" ООО (ТОРГОВАЯ МАРКА "МОСКВА-ТУР")E_Mail</v>
      </c>
      <c r="F44" t="str">
        <f t="shared" si="4"/>
        <v>avia@moskva-tur.ru; 7710710@mail.ru</v>
      </c>
    </row>
    <row r="45" spans="1:6">
      <c r="A45" t="str">
        <f>ishodnik!A44</f>
        <v>Адрес INTERNET: www.moskva-tur.ru</v>
      </c>
      <c r="B45" t="b">
        <f t="shared" si="0"/>
        <v>1</v>
      </c>
      <c r="C45" t="str">
        <f t="shared" ca="1" si="1"/>
        <v>"ЕВРОПА ТУР" ООО (ТОРГОВАЯ МАРКА "МОСКВА-ТУР")</v>
      </c>
      <c r="D45" t="str">
        <f t="shared" si="2"/>
        <v/>
      </c>
      <c r="E45" t="str">
        <f t="shared" ca="1" si="3"/>
        <v>"ЕВРОПА ТУР" ООО (ТОРГОВАЯ МАРКА "МОСКВА-ТУР")Адрес INTERNET</v>
      </c>
      <c r="F45" t="str">
        <f t="shared" si="4"/>
        <v>www.moskva-tur.ru</v>
      </c>
    </row>
    <row r="46" spans="1:6">
      <c r="A46" t="str">
        <f>ishodnik!A45</f>
        <v>Почтовый индекс: 125009</v>
      </c>
      <c r="B46" t="b">
        <f t="shared" si="0"/>
        <v>1</v>
      </c>
      <c r="C46" t="str">
        <f t="shared" ca="1" si="1"/>
        <v>"ЕВРОПА ТУР" ООО (ТОРГОВАЯ МАРКА "МОСКВА-ТУР")</v>
      </c>
      <c r="D46" t="str">
        <f t="shared" si="2"/>
        <v/>
      </c>
      <c r="E46" t="str">
        <f t="shared" ca="1" si="3"/>
        <v>"ЕВРОПА ТУР" ООО (ТОРГОВАЯ МАРКА "МОСКВА-ТУР")Почтовый индекс</v>
      </c>
      <c r="F46" t="str">
        <f t="shared" si="4"/>
        <v>125009</v>
      </c>
    </row>
    <row r="47" spans="1:6">
      <c r="A47">
        <f>ishodnik!A46</f>
        <v>0</v>
      </c>
      <c r="B47" t="b">
        <f t="shared" si="0"/>
        <v>1</v>
      </c>
      <c r="C47" t="str">
        <f t="shared" ca="1" si="1"/>
        <v>"ЕВРОПА ТУР" ООО (ТОРГОВАЯ МАРКА "МОСКВА-ТУР")</v>
      </c>
      <c r="D47" t="str">
        <f t="shared" si="2"/>
        <v/>
      </c>
      <c r="E47" t="e">
        <f t="shared" ca="1" si="3"/>
        <v>#VALUE!</v>
      </c>
      <c r="F47" t="e">
        <f t="shared" si="4"/>
        <v>#VALUE!</v>
      </c>
    </row>
    <row r="48" spans="1:6">
      <c r="A48" t="str">
        <f>ishodnik!A47</f>
        <v>6. "ЕРШОВО" ДОМ ОТДЫХА</v>
      </c>
      <c r="B48" t="b">
        <f t="shared" si="0"/>
        <v>0</v>
      </c>
      <c r="C48" t="str">
        <f t="shared" ca="1" si="1"/>
        <v>"ЕРШОВО" ДОМ ОТДЫХА</v>
      </c>
      <c r="D48">
        <f t="shared" ca="1" si="2"/>
        <v>6</v>
      </c>
      <c r="E48" t="str">
        <f t="shared" si="3"/>
        <v/>
      </c>
      <c r="F48" t="str">
        <f t="shared" si="4"/>
        <v/>
      </c>
    </row>
    <row r="49" spans="1:6">
      <c r="A49" t="str">
        <f>ishodnik!A48</f>
        <v>Номер анкеты: 0021656</v>
      </c>
      <c r="B49" t="b">
        <f t="shared" si="0"/>
        <v>1</v>
      </c>
      <c r="C49" t="str">
        <f t="shared" ca="1" si="1"/>
        <v>"ЕРШОВО" ДОМ ОТДЫХА</v>
      </c>
      <c r="D49" t="str">
        <f t="shared" si="2"/>
        <v/>
      </c>
      <c r="E49" t="str">
        <f t="shared" ca="1" si="3"/>
        <v>"ЕРШОВО" ДОМ ОТДЫХАНомер анкеты</v>
      </c>
      <c r="F49" t="str">
        <f t="shared" si="4"/>
        <v>0021656</v>
      </c>
    </row>
    <row r="50" spans="1:6">
      <c r="A50" t="str">
        <f>ishodnik!A49</f>
        <v>Информация по состоянию: 01/04/14</v>
      </c>
      <c r="B50" t="b">
        <f t="shared" si="0"/>
        <v>1</v>
      </c>
      <c r="C50" t="str">
        <f t="shared" ca="1" si="1"/>
        <v>"ЕРШОВО" ДОМ ОТДЫХА</v>
      </c>
      <c r="D50" t="str">
        <f t="shared" si="2"/>
        <v/>
      </c>
      <c r="E50" t="str">
        <f t="shared" ca="1" si="3"/>
        <v>"ЕРШОВО" ДОМ ОТДЫХАИнформация по состоянию</v>
      </c>
      <c r="F50" t="str">
        <f t="shared" si="4"/>
        <v>01/04/14</v>
      </c>
    </row>
    <row r="51" spans="1:6">
      <c r="A51" t="str">
        <f>ishodnik!A50</f>
        <v>Почтовый адрес: 143055, Россия, Московская обл., Одинцовский р-н, с. Ершово, 51-а</v>
      </c>
      <c r="B51" t="b">
        <f t="shared" si="0"/>
        <v>1</v>
      </c>
      <c r="C51" t="str">
        <f t="shared" ca="1" si="1"/>
        <v>"ЕРШОВО" ДОМ ОТДЫХА</v>
      </c>
      <c r="D51" t="str">
        <f t="shared" si="2"/>
        <v/>
      </c>
      <c r="E51" t="str">
        <f t="shared" ca="1" si="3"/>
        <v>"ЕРШОВО" ДОМ ОТДЫХАПочтовый адрес</v>
      </c>
      <c r="F51" t="str">
        <f t="shared" si="4"/>
        <v>143055, Россия, Московская обл., Одинцовский р-н, с. Ершово, 51-а</v>
      </c>
    </row>
    <row r="52" spans="1:6">
      <c r="A52" t="str">
        <f>ishodnik!A51</f>
        <v>Телефон: (495) 597-50-20, 597-50-19</v>
      </c>
      <c r="B52" t="b">
        <f t="shared" si="0"/>
        <v>1</v>
      </c>
      <c r="C52" t="str">
        <f t="shared" ca="1" si="1"/>
        <v>"ЕРШОВО" ДОМ ОТДЫХА</v>
      </c>
      <c r="D52" t="str">
        <f t="shared" si="2"/>
        <v/>
      </c>
      <c r="E52" t="str">
        <f t="shared" ca="1" si="3"/>
        <v>"ЕРШОВО" ДОМ ОТДЫХАТелефон</v>
      </c>
      <c r="F52" t="str">
        <f t="shared" si="4"/>
        <v>(495) 597-50-20, 597-50-19</v>
      </c>
    </row>
    <row r="53" spans="1:6">
      <c r="A53" t="str">
        <f>ishodnik!A52</f>
        <v>Факс: (495) 597-50-21</v>
      </c>
      <c r="B53" t="b">
        <f t="shared" si="0"/>
        <v>1</v>
      </c>
      <c r="C53" t="str">
        <f t="shared" ca="1" si="1"/>
        <v>"ЕРШОВО" ДОМ ОТДЫХА</v>
      </c>
      <c r="D53" t="str">
        <f t="shared" si="2"/>
        <v/>
      </c>
      <c r="E53" t="str">
        <f t="shared" ca="1" si="3"/>
        <v>"ЕРШОВО" ДОМ ОТДЫХАФакс</v>
      </c>
      <c r="F53" t="str">
        <f t="shared" si="4"/>
        <v>(495) 597-50-21</v>
      </c>
    </row>
    <row r="54" spans="1:6">
      <c r="A54" t="str">
        <f>ishodnik!A53</f>
        <v>E_Mail: sale@ershovo.su</v>
      </c>
      <c r="B54" t="b">
        <f t="shared" si="0"/>
        <v>1</v>
      </c>
      <c r="C54" t="str">
        <f t="shared" ca="1" si="1"/>
        <v>"ЕРШОВО" ДОМ ОТДЫХА</v>
      </c>
      <c r="D54" t="str">
        <f t="shared" si="2"/>
        <v/>
      </c>
      <c r="E54" t="str">
        <f t="shared" ca="1" si="3"/>
        <v>"ЕРШОВО" ДОМ ОТДЫХАE_Mail</v>
      </c>
      <c r="F54" t="str">
        <f t="shared" si="4"/>
        <v>sale@ershovo.su</v>
      </c>
    </row>
    <row r="55" spans="1:6">
      <c r="A55" t="str">
        <f>ishodnik!A54</f>
        <v>Адрес INTERNET: www.ershovo.su</v>
      </c>
      <c r="B55" t="b">
        <f t="shared" si="0"/>
        <v>1</v>
      </c>
      <c r="C55" t="str">
        <f t="shared" ca="1" si="1"/>
        <v>"ЕРШОВО" ДОМ ОТДЫХА</v>
      </c>
      <c r="D55" t="str">
        <f t="shared" si="2"/>
        <v/>
      </c>
      <c r="E55" t="str">
        <f t="shared" ca="1" si="3"/>
        <v>"ЕРШОВО" ДОМ ОТДЫХААдрес INTERNET</v>
      </c>
      <c r="F55" t="str">
        <f t="shared" si="4"/>
        <v>www.ershovo.su</v>
      </c>
    </row>
    <row r="56" spans="1:6">
      <c r="A56" t="str">
        <f>ishodnik!A55</f>
        <v>Почтовый индекс: 143055</v>
      </c>
      <c r="B56" t="b">
        <f t="shared" si="0"/>
        <v>1</v>
      </c>
      <c r="C56" t="str">
        <f t="shared" ca="1" si="1"/>
        <v>"ЕРШОВО" ДОМ ОТДЫХА</v>
      </c>
      <c r="D56" t="str">
        <f t="shared" si="2"/>
        <v/>
      </c>
      <c r="E56" t="str">
        <f t="shared" ca="1" si="3"/>
        <v>"ЕРШОВО" ДОМ ОТДЫХАПочтовый индекс</v>
      </c>
      <c r="F56" t="str">
        <f t="shared" si="4"/>
        <v>143055</v>
      </c>
    </row>
    <row r="57" spans="1:6">
      <c r="A57">
        <f>ishodnik!A56</f>
        <v>0</v>
      </c>
      <c r="B57" t="b">
        <f t="shared" si="0"/>
        <v>1</v>
      </c>
      <c r="C57" t="str">
        <f t="shared" ca="1" si="1"/>
        <v>"ЕРШОВО" ДОМ ОТДЫХА</v>
      </c>
      <c r="D57" t="str">
        <f t="shared" si="2"/>
        <v/>
      </c>
      <c r="E57" t="e">
        <f t="shared" ca="1" si="3"/>
        <v>#VALUE!</v>
      </c>
      <c r="F57" t="e">
        <f t="shared" si="4"/>
        <v>#VALUE!</v>
      </c>
    </row>
    <row r="58" spans="1:6">
      <c r="A58" t="str">
        <f>ishodnik!A57</f>
        <v>7. "ЗАРЯ" ДЕТСКИЙ САНАТОРНО-ОЗДОРОВИТЕЛЬНЫЙ ЛАГЕРЬ</v>
      </c>
      <c r="B58" t="b">
        <f t="shared" si="0"/>
        <v>0</v>
      </c>
      <c r="C58" t="str">
        <f t="shared" ca="1" si="1"/>
        <v>"ЗАРЯ" ДЕТСКИЙ САНАТОРНО-ОЗДОРОВИТЕЛЬНЫЙ ЛАГЕРЬ</v>
      </c>
      <c r="D58">
        <f t="shared" ca="1" si="2"/>
        <v>7</v>
      </c>
      <c r="E58" t="str">
        <f t="shared" si="3"/>
        <v/>
      </c>
      <c r="F58" t="str">
        <f t="shared" si="4"/>
        <v/>
      </c>
    </row>
    <row r="59" spans="1:6">
      <c r="A59" t="str">
        <f>ishodnik!A58</f>
        <v>Номер анкеты: 0022245</v>
      </c>
      <c r="B59" t="b">
        <f t="shared" si="0"/>
        <v>1</v>
      </c>
      <c r="C59" t="str">
        <f t="shared" ca="1" si="1"/>
        <v>"ЗАРЯ" ДЕТСКИЙ САНАТОРНО-ОЗДОРОВИТЕЛЬНЫЙ ЛАГЕРЬ</v>
      </c>
      <c r="D59" t="str">
        <f t="shared" si="2"/>
        <v/>
      </c>
      <c r="E59" t="str">
        <f t="shared" ca="1" si="3"/>
        <v>"ЗАРЯ" ДЕТСКИЙ САНАТОРНО-ОЗДОРОВИТЕЛЬНЫЙ ЛАГЕРЬНомер анкеты</v>
      </c>
      <c r="F59" t="str">
        <f t="shared" si="4"/>
        <v>0022245</v>
      </c>
    </row>
    <row r="60" spans="1:6">
      <c r="A60" t="str">
        <f>ishodnik!A59</f>
        <v>Информация по состоянию: 01/04/14</v>
      </c>
      <c r="B60" t="b">
        <f t="shared" si="0"/>
        <v>1</v>
      </c>
      <c r="C60" t="str">
        <f t="shared" ca="1" si="1"/>
        <v>"ЗАРЯ" ДЕТСКИЙ САНАТОРНО-ОЗДОРОВИТЕЛЬНЫЙ ЛАГЕРЬ</v>
      </c>
      <c r="D60" t="str">
        <f t="shared" si="2"/>
        <v/>
      </c>
      <c r="E60" t="str">
        <f t="shared" ca="1" si="3"/>
        <v>"ЗАРЯ" ДЕТСКИЙ САНАТОРНО-ОЗДОРОВИТЕЛЬНЫЙ ЛАГЕРЬИнформация по состоянию</v>
      </c>
      <c r="F60" t="str">
        <f t="shared" si="4"/>
        <v>01/04/14</v>
      </c>
    </row>
    <row r="61" spans="1:6">
      <c r="A61" t="str">
        <f>ishodnik!A60</f>
        <v>Почтовый адрес: 141895, Россия, Московская обл., Дмитровский р-н, д. Рыбаки</v>
      </c>
      <c r="B61" t="b">
        <f t="shared" si="0"/>
        <v>1</v>
      </c>
      <c r="C61" t="str">
        <f t="shared" ca="1" si="1"/>
        <v>"ЗАРЯ" ДЕТСКИЙ САНАТОРНО-ОЗДОРОВИТЕЛЬНЫЙ ЛАГЕРЬ</v>
      </c>
      <c r="D61" t="str">
        <f t="shared" si="2"/>
        <v/>
      </c>
      <c r="E61" t="str">
        <f t="shared" ca="1" si="3"/>
        <v>"ЗАРЯ" ДЕТСКИЙ САНАТОРНО-ОЗДОРОВИТЕЛЬНЫЙ ЛАГЕРЬПочтовый адрес</v>
      </c>
      <c r="F61" t="str">
        <f t="shared" si="4"/>
        <v>141895, Россия, Московская обл., Дмитровский р-н, д. Рыбаки</v>
      </c>
    </row>
    <row r="62" spans="1:6">
      <c r="A62" t="str">
        <f>ishodnik!A61</f>
        <v>Телефон: (495) 578-66-13</v>
      </c>
      <c r="B62" t="b">
        <f t="shared" si="0"/>
        <v>1</v>
      </c>
      <c r="C62" t="str">
        <f t="shared" ca="1" si="1"/>
        <v>"ЗАРЯ" ДЕТСКИЙ САНАТОРНО-ОЗДОРОВИТЕЛЬНЫЙ ЛАГЕРЬ</v>
      </c>
      <c r="D62" t="str">
        <f t="shared" si="2"/>
        <v/>
      </c>
      <c r="E62" t="str">
        <f t="shared" ca="1" si="3"/>
        <v>"ЗАРЯ" ДЕТСКИЙ САНАТОРНО-ОЗДОРОВИТЕЛЬНЫЙ ЛАГЕРЬТелефон</v>
      </c>
      <c r="F62" t="str">
        <f t="shared" si="4"/>
        <v>(495) 578-66-13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ishodnik</vt:lpstr>
      <vt:lpstr>resultat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Bayanov</dc:creator>
  <cp:lastModifiedBy>Bayanov</cp:lastModifiedBy>
  <dcterms:created xsi:type="dcterms:W3CDTF">2016-07-27T09:44:16Z</dcterms:created>
  <dcterms:modified xsi:type="dcterms:W3CDTF">2016-07-27T12:11:37Z</dcterms:modified>
</cp:coreProperties>
</file>