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2" i="1" l="1"/>
  <c r="H2" i="1"/>
  <c r="I2" i="1"/>
  <c r="J2" i="1"/>
  <c r="K2" i="1"/>
  <c r="L2" i="1"/>
  <c r="F2" i="1"/>
  <c r="I3" i="1"/>
  <c r="J3" i="1" l="1"/>
  <c r="M3" i="1" s="1"/>
  <c r="I4" i="1"/>
  <c r="I5" i="1"/>
  <c r="M5" i="1" s="1"/>
  <c r="I6" i="1"/>
  <c r="M6" i="1" s="1"/>
  <c r="I7" i="1"/>
  <c r="M7" i="1" s="1"/>
  <c r="I8" i="1"/>
  <c r="I9" i="1"/>
  <c r="M9" i="1" s="1"/>
  <c r="I10" i="1"/>
  <c r="M10" i="1" s="1"/>
  <c r="I11" i="1"/>
  <c r="M11" i="1" s="1"/>
  <c r="M24" i="1" s="1"/>
  <c r="I12" i="1"/>
  <c r="I13" i="1"/>
  <c r="M13" i="1" s="1"/>
  <c r="I14" i="1"/>
  <c r="M14" i="1" s="1"/>
  <c r="I15" i="1"/>
  <c r="I16" i="1"/>
  <c r="I17" i="1"/>
  <c r="I18" i="1"/>
  <c r="M18" i="1" s="1"/>
  <c r="I19" i="1"/>
  <c r="M19" i="1" s="1"/>
  <c r="J20" i="1"/>
  <c r="K20" i="1"/>
  <c r="L20" i="1"/>
  <c r="I24" i="1"/>
  <c r="M17" i="1"/>
  <c r="M16" i="1"/>
  <c r="M12" i="1"/>
  <c r="M8" i="1"/>
  <c r="M4" i="1"/>
  <c r="I20" i="1" l="1"/>
  <c r="I22" i="1" s="1"/>
  <c r="I23" i="1" s="1"/>
  <c r="M15" i="1"/>
  <c r="M20" i="1" s="1"/>
  <c r="M22" i="1" s="1"/>
  <c r="M23" i="1" s="1"/>
</calcChain>
</file>

<file path=xl/sharedStrings.xml><?xml version="1.0" encoding="utf-8"?>
<sst xmlns="http://schemas.openxmlformats.org/spreadsheetml/2006/main" count="40" uniqueCount="40">
  <si>
    <t>Общее время обработки вызовов shared операторами</t>
  </si>
  <si>
    <t>Среднее время обработки вызова</t>
  </si>
  <si>
    <t>Среднее время разговора</t>
  </si>
  <si>
    <t>Средняя длительность ожидания соединения с агентом</t>
  </si>
  <si>
    <t>Общая длительность ожидания соединения с агентом</t>
  </si>
  <si>
    <t>Средняя длительность потерянных вызовов</t>
  </si>
  <si>
    <t>Общая длительность потерянных вызовов</t>
  </si>
  <si>
    <t xml:space="preserve">SLA 90/10 </t>
  </si>
  <si>
    <t>SLA поступившие/обработанные</t>
  </si>
  <si>
    <t xml:space="preserve">Общее количество поступивших вызовов </t>
  </si>
  <si>
    <t xml:space="preserve">Общее количество потерянных вызовов </t>
  </si>
  <si>
    <t>Общее количество принятых вызовов основной группой</t>
  </si>
  <si>
    <t>Общее количество принятых вызовов дополнительной группой</t>
  </si>
  <si>
    <t xml:space="preserve">Общее количество исходящих вызовов </t>
  </si>
  <si>
    <t xml:space="preserve">Общее время обработки исходящих вызовов </t>
  </si>
  <si>
    <t xml:space="preserve">Среднее время обработки исходящих вызовов </t>
  </si>
  <si>
    <t xml:space="preserve">Среднее время разговора исходящих вызовов </t>
  </si>
  <si>
    <t xml:space="preserve">Обшее количество принятых вызовов </t>
  </si>
  <si>
    <t>SLA поступившие/обработанные (мой расчет)</t>
  </si>
  <si>
    <t>Доля потерянных звонков (мой расчет)</t>
  </si>
  <si>
    <t>Доля потерянных звонков (СА)</t>
  </si>
  <si>
    <t>45 неделя</t>
  </si>
  <si>
    <t>5 ноября</t>
  </si>
  <si>
    <t>6 ноября</t>
  </si>
  <si>
    <t>7 ноября</t>
  </si>
  <si>
    <t>8 ноября</t>
  </si>
  <si>
    <t>9 ноября</t>
  </si>
  <si>
    <t>10 ноября</t>
  </si>
  <si>
    <t>11 ноября</t>
  </si>
  <si>
    <t>46 неделя</t>
  </si>
  <si>
    <t>12 ноября</t>
  </si>
  <si>
    <t>13 ноября</t>
  </si>
  <si>
    <t>14 ноября</t>
  </si>
  <si>
    <t>15 ноября</t>
  </si>
  <si>
    <t>16 ноября</t>
  </si>
  <si>
    <t>17 ноября</t>
  </si>
  <si>
    <t>18 ноября</t>
  </si>
  <si>
    <t>47 неделя</t>
  </si>
  <si>
    <t>ноября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</si>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</sst>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Calibri"/>
      <family val="2"/>
      <scheme val="minor"/>
    </font>
    <font>
      <b/>
      <sz val="8"/>
      <color indexed="10"/>
      <name val="Calibri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25"/>
      </patternFill>
    </fill>
    <fill>
      <patternFill patternType="solid">
        <fgColor indexed="1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35">
    <xf numFmtId="0" fontId="0" fillId="0" borderId="0" xfId="0"/>
    <xf numFmtId="0" fontId="2" fillId="3" borderId="2" xfId="1" applyFont="1" applyFill="1" applyBorder="1" applyAlignment="1">
      <alignment horizontal="left" vertical="center" wrapText="1" readingOrder="1"/>
    </xf>
    <xf numFmtId="0" fontId="2" fillId="3" borderId="3" xfId="1" applyFont="1" applyFill="1" applyBorder="1" applyAlignment="1">
      <alignment horizontal="left" vertical="center" wrapText="1" readingOrder="1"/>
    </xf>
    <xf numFmtId="0" fontId="2" fillId="3" borderId="4" xfId="1" applyFont="1" applyFill="1" applyBorder="1" applyAlignment="1">
      <alignment horizontal="left" vertical="center" wrapText="1" readingOrder="1"/>
    </xf>
    <xf numFmtId="0" fontId="2" fillId="2" borderId="2" xfId="1" applyFont="1" applyFill="1" applyBorder="1" applyAlignment="1">
      <alignment horizontal="left" vertical="center" wrapText="1" readingOrder="1"/>
    </xf>
    <xf numFmtId="0" fontId="2" fillId="2" borderId="3" xfId="1" applyFont="1" applyFill="1" applyBorder="1" applyAlignment="1">
      <alignment horizontal="left" vertical="center" wrapText="1" readingOrder="1"/>
    </xf>
    <xf numFmtId="0" fontId="2" fillId="2" borderId="4" xfId="1" applyFont="1" applyFill="1" applyBorder="1" applyAlignment="1">
      <alignment horizontal="left" vertical="center" wrapText="1" readingOrder="1"/>
    </xf>
    <xf numFmtId="0" fontId="3" fillId="0" borderId="0" xfId="0" applyFont="1"/>
    <xf numFmtId="0" fontId="4" fillId="0" borderId="0" xfId="0" applyFont="1"/>
    <xf numFmtId="0" fontId="0" fillId="5" borderId="0" xfId="0" applyFill="1"/>
    <xf numFmtId="0" fontId="0" fillId="0" borderId="1" xfId="0" applyBorder="1"/>
    <xf numFmtId="0" fontId="2" fillId="2" borderId="5" xfId="1" applyFont="1" applyFill="1" applyBorder="1" applyAlignment="1">
      <alignment horizontal="left" vertical="center" wrapText="1" readingOrder="1"/>
    </xf>
    <xf numFmtId="0" fontId="2" fillId="2" borderId="6" xfId="1" applyFont="1" applyFill="1" applyBorder="1" applyAlignment="1">
      <alignment horizontal="left" vertical="center" wrapText="1" readingOrder="1"/>
    </xf>
    <xf numFmtId="0" fontId="2" fillId="2" borderId="7" xfId="1" applyFont="1" applyFill="1" applyBorder="1" applyAlignment="1">
      <alignment horizontal="left" vertical="center" wrapText="1" readingOrder="1"/>
    </xf>
    <xf numFmtId="0" fontId="2" fillId="2" borderId="8" xfId="1" applyFont="1" applyFill="1" applyBorder="1" applyAlignment="1">
      <alignment horizontal="left" vertical="center" wrapText="1" readingOrder="1"/>
    </xf>
    <xf numFmtId="0" fontId="2" fillId="2" borderId="9" xfId="1" applyFont="1" applyFill="1" applyBorder="1" applyAlignment="1">
      <alignment horizontal="left" vertical="center" wrapText="1" readingOrder="1"/>
    </xf>
    <xf numFmtId="0" fontId="2" fillId="2" borderId="10" xfId="1" applyFont="1" applyFill="1" applyBorder="1" applyAlignment="1">
      <alignment horizontal="left" vertical="center" wrapText="1" readingOrder="1"/>
    </xf>
    <xf numFmtId="0" fontId="5" fillId="4" borderId="1" xfId="0" applyFont="1" applyFill="1" applyBorder="1"/>
    <xf numFmtId="0" fontId="5" fillId="5" borderId="1" xfId="0" applyFont="1" applyFill="1" applyBorder="1"/>
    <xf numFmtId="21" fontId="0" fillId="0" borderId="1" xfId="0" applyNumberFormat="1" applyBorder="1"/>
    <xf numFmtId="164" fontId="6" fillId="6" borderId="1" xfId="0" applyNumberFormat="1" applyFont="1" applyFill="1" applyBorder="1"/>
    <xf numFmtId="45" fontId="6" fillId="6" borderId="1" xfId="0" applyNumberFormat="1" applyFont="1" applyFill="1" applyBorder="1"/>
    <xf numFmtId="21" fontId="6" fillId="6" borderId="1" xfId="0" applyNumberFormat="1" applyFont="1" applyFill="1" applyBorder="1"/>
    <xf numFmtId="2" fontId="6" fillId="6" borderId="1" xfId="0" applyNumberFormat="1" applyFont="1" applyFill="1" applyBorder="1"/>
    <xf numFmtId="1" fontId="6" fillId="6" borderId="1" xfId="0" applyNumberFormat="1" applyFont="1" applyFill="1" applyBorder="1"/>
    <xf numFmtId="0" fontId="6" fillId="6" borderId="1" xfId="0" applyFont="1" applyFill="1" applyBorder="1"/>
    <xf numFmtId="2" fontId="0" fillId="0" borderId="1" xfId="0" applyNumberFormat="1" applyBorder="1"/>
    <xf numFmtId="1" fontId="0" fillId="0" borderId="1" xfId="0" applyNumberFormat="1" applyBorder="1"/>
    <xf numFmtId="0" fontId="2" fillId="0" borderId="11" xfId="1" applyFont="1" applyFill="1" applyBorder="1" applyAlignment="1">
      <alignment horizontal="left" vertical="center" wrapText="1" readingOrder="1"/>
    </xf>
    <xf numFmtId="0" fontId="2" fillId="0" borderId="4" xfId="1" applyFont="1" applyFill="1" applyBorder="1" applyAlignment="1">
      <alignment horizontal="left" vertical="center" wrapText="1" readingOrder="1"/>
    </xf>
    <xf numFmtId="0" fontId="3" fillId="0" borderId="0" xfId="0" applyFont="1" applyFill="1"/>
    <xf numFmtId="0" fontId="2" fillId="0" borderId="1" xfId="1" applyFont="1" applyFill="1" applyBorder="1" applyAlignment="1">
      <alignment horizontal="left" vertical="center" wrapText="1" readingOrder="1"/>
    </xf>
    <xf numFmtId="0" fontId="4" fillId="0" borderId="1" xfId="0" applyFont="1" applyFill="1" applyBorder="1"/>
    <xf numFmtId="0" fontId="3" fillId="0" borderId="1" xfId="0" applyFont="1" applyFill="1" applyBorder="1"/>
    <xf numFmtId="21" fontId="0" fillId="0" borderId="12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9;&#1093;&#1086;&#1076;&#1085;&#1080;&#1082;&#1080;/&#1053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1"/>
      <sheetName val="2.11"/>
      <sheetName val="3.11"/>
      <sheetName val="4.11"/>
      <sheetName val="5.11"/>
      <sheetName val="6.11"/>
      <sheetName val="7.11"/>
      <sheetName val="8.11"/>
      <sheetName val="9.11"/>
      <sheetName val="10.11"/>
      <sheetName val="11.11"/>
      <sheetName val="12.11"/>
      <sheetName val="13.10"/>
      <sheetName val="14.10"/>
      <sheetName val="15.10"/>
      <sheetName val="16.10"/>
      <sheetName val="17.10"/>
      <sheetName val="18.10"/>
      <sheetName val="19.10"/>
      <sheetName val="20.10"/>
      <sheetName val="21.10"/>
      <sheetName val="22.10"/>
      <sheetName val="23.10"/>
      <sheetName val="24.10"/>
      <sheetName val="25.10"/>
      <sheetName val="26.10"/>
      <sheetName val="27.10"/>
      <sheetName val="28.10"/>
      <sheetName val="29.10"/>
      <sheetName val="30.10"/>
      <sheetName val="31.10"/>
    </sheetNames>
    <sheetDataSet>
      <sheetData sheetId="0">
        <row r="102">
          <cell r="F102">
            <v>0.50972222222222219</v>
          </cell>
        </row>
        <row r="103">
          <cell r="F103">
            <v>1.2371898597626752E-3</v>
          </cell>
        </row>
        <row r="104">
          <cell r="F104">
            <v>9.8098705501618129E-4</v>
          </cell>
        </row>
        <row r="105">
          <cell r="F105">
            <v>1.0320216049382714E-4</v>
          </cell>
        </row>
        <row r="106">
          <cell r="F106">
            <v>1.4467592592592587E-3</v>
          </cell>
        </row>
        <row r="107">
          <cell r="F107">
            <v>5.0925925925925921E-4</v>
          </cell>
        </row>
        <row r="108">
          <cell r="F108">
            <v>1.7824074074074072E-2</v>
          </cell>
        </row>
        <row r="109">
          <cell r="F109">
            <v>94.158252644006311</v>
          </cell>
        </row>
        <row r="110">
          <cell r="F110">
            <v>96.875</v>
          </cell>
        </row>
        <row r="111">
          <cell r="F111">
            <v>448</v>
          </cell>
        </row>
        <row r="112">
          <cell r="F112">
            <v>35</v>
          </cell>
        </row>
        <row r="113">
          <cell r="F113">
            <v>413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</sheetData>
      <sheetData sheetId="1">
        <row r="102">
          <cell r="F102">
            <v>0.40763888888888888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C24"/>
  <sheetViews>
    <sheetView tabSelected="1" workbookViewId="0">
      <selection activeCell="K2" sqref="K2"/>
    </sheetView>
  </sheetViews>
  <sheetFormatPr defaultRowHeight="15" outlineLevelCol="1" x14ac:dyDescent="0.25"/>
  <cols>
    <col min="5" max="5" width="14.5703125" customWidth="1"/>
    <col min="6" max="12" width="9.140625" customWidth="1" outlineLevel="1"/>
    <col min="13" max="13" width="10.140625" style="9" bestFit="1" customWidth="1"/>
    <col min="14" max="20" width="0" hidden="1" customWidth="1" outlineLevel="1"/>
    <col min="21" max="21" width="9.140625" collapsed="1"/>
    <col min="22" max="28" width="0" hidden="1" customWidth="1" outlineLevel="1"/>
    <col min="29" max="29" width="9.140625" collapsed="1"/>
  </cols>
  <sheetData>
    <row r="1" spans="1:29" x14ac:dyDescent="0.25">
      <c r="A1" t="s">
        <v>39</v>
      </c>
      <c r="I1">
        <v>1</v>
      </c>
      <c r="J1">
        <v>2</v>
      </c>
      <c r="K1">
        <v>3</v>
      </c>
      <c r="L1">
        <v>4</v>
      </c>
    </row>
    <row r="2" spans="1:29" ht="15.75" thickBot="1" x14ac:dyDescent="0.3">
      <c r="A2" t="s">
        <v>38</v>
      </c>
      <c r="F2" s="17" t="str">
        <f>F1&amp;" "&amp;$A2</f>
        <v xml:space="preserve"> ноября</v>
      </c>
      <c r="G2" s="17" t="str">
        <f t="shared" ref="G2:L2" si="0">G1&amp;" "&amp;$A2</f>
        <v xml:space="preserve"> ноября</v>
      </c>
      <c r="H2" s="17" t="str">
        <f t="shared" si="0"/>
        <v xml:space="preserve"> ноября</v>
      </c>
      <c r="I2" s="17" t="str">
        <f t="shared" si="0"/>
        <v>1 ноября</v>
      </c>
      <c r="J2" s="17" t="str">
        <f t="shared" si="0"/>
        <v>2 ноября</v>
      </c>
      <c r="K2" s="17" t="str">
        <f t="shared" si="0"/>
        <v>3 ноября</v>
      </c>
      <c r="L2" s="17" t="str">
        <f t="shared" si="0"/>
        <v>4 ноября</v>
      </c>
      <c r="M2" s="18" t="s">
        <v>21</v>
      </c>
      <c r="N2" s="17" t="s">
        <v>22</v>
      </c>
      <c r="O2" s="17" t="s">
        <v>23</v>
      </c>
      <c r="P2" s="17" t="s">
        <v>24</v>
      </c>
      <c r="Q2" s="17" t="s">
        <v>25</v>
      </c>
      <c r="R2" s="17" t="s">
        <v>26</v>
      </c>
      <c r="S2" s="17" t="s">
        <v>27</v>
      </c>
      <c r="T2" s="17" t="s">
        <v>28</v>
      </c>
      <c r="U2" s="18" t="s">
        <v>29</v>
      </c>
      <c r="V2" s="17" t="s">
        <v>30</v>
      </c>
      <c r="W2" s="17" t="s">
        <v>31</v>
      </c>
      <c r="X2" s="17" t="s">
        <v>32</v>
      </c>
      <c r="Y2" s="17" t="s">
        <v>33</v>
      </c>
      <c r="Z2" s="17" t="s">
        <v>34</v>
      </c>
      <c r="AA2" s="17" t="s">
        <v>35</v>
      </c>
      <c r="AB2" s="17" t="s">
        <v>36</v>
      </c>
      <c r="AC2" s="18" t="s">
        <v>37</v>
      </c>
    </row>
    <row r="3" spans="1:29" ht="15" customHeight="1" x14ac:dyDescent="0.25">
      <c r="A3" s="11" t="s">
        <v>0</v>
      </c>
      <c r="B3" s="12"/>
      <c r="C3" s="12"/>
      <c r="D3" s="12"/>
      <c r="E3" s="13"/>
      <c r="F3" s="28"/>
      <c r="G3" s="28"/>
      <c r="H3" s="28"/>
      <c r="I3" s="19">
        <f>'[1]1.11'!$F102</f>
        <v>0.50972222222222219</v>
      </c>
      <c r="J3" s="19">
        <f>'[1]2.11'!$F102</f>
        <v>0.40763888888888888</v>
      </c>
      <c r="K3" s="19"/>
      <c r="L3" s="19"/>
      <c r="M3" s="20">
        <f>SUM(I3:L3)</f>
        <v>0.91736111111111107</v>
      </c>
    </row>
    <row r="4" spans="1:29" ht="15" customHeight="1" x14ac:dyDescent="0.25">
      <c r="A4" s="4" t="s">
        <v>1</v>
      </c>
      <c r="B4" s="5"/>
      <c r="C4" s="5"/>
      <c r="D4" s="5"/>
      <c r="E4" s="6"/>
      <c r="F4" s="29"/>
      <c r="G4" s="29"/>
      <c r="H4" s="29"/>
      <c r="I4" s="19">
        <f>'[1]1.11'!$F103</f>
        <v>1.2371898597626752E-3</v>
      </c>
      <c r="J4" s="19"/>
      <c r="K4" s="19"/>
      <c r="L4" s="19"/>
      <c r="M4" s="21">
        <f>AVERAGE(I4:L4)</f>
        <v>1.2371898597626752E-3</v>
      </c>
    </row>
    <row r="5" spans="1:29" ht="15" customHeight="1" x14ac:dyDescent="0.25">
      <c r="A5" s="4" t="s">
        <v>2</v>
      </c>
      <c r="B5" s="5"/>
      <c r="C5" s="5"/>
      <c r="D5" s="5"/>
      <c r="E5" s="6"/>
      <c r="F5" s="29"/>
      <c r="G5" s="29"/>
      <c r="H5" s="29"/>
      <c r="I5" s="19">
        <f>'[1]1.11'!$F104</f>
        <v>9.8098705501618129E-4</v>
      </c>
      <c r="J5" s="19"/>
      <c r="K5" s="19"/>
      <c r="L5" s="19"/>
      <c r="M5" s="21">
        <f>AVERAGE(I5:L5)</f>
        <v>9.8098705501618129E-4</v>
      </c>
    </row>
    <row r="6" spans="1:29" ht="15" customHeight="1" x14ac:dyDescent="0.25">
      <c r="A6" s="1" t="s">
        <v>3</v>
      </c>
      <c r="B6" s="2"/>
      <c r="C6" s="2"/>
      <c r="D6" s="2"/>
      <c r="E6" s="3"/>
      <c r="F6" s="29"/>
      <c r="G6" s="29"/>
      <c r="H6" s="29"/>
      <c r="I6" s="19">
        <f>'[1]1.11'!$F105</f>
        <v>1.0320216049382714E-4</v>
      </c>
      <c r="J6" s="19"/>
      <c r="K6" s="19"/>
      <c r="L6" s="19"/>
      <c r="M6" s="21">
        <f>AVERAGE(I6:L6)</f>
        <v>1.0320216049382714E-4</v>
      </c>
    </row>
    <row r="7" spans="1:29" ht="15" customHeight="1" x14ac:dyDescent="0.25">
      <c r="A7" s="1" t="s">
        <v>4</v>
      </c>
      <c r="B7" s="2"/>
      <c r="C7" s="2"/>
      <c r="D7" s="2"/>
      <c r="E7" s="3"/>
      <c r="F7" s="29"/>
      <c r="G7" s="29"/>
      <c r="H7" s="29"/>
      <c r="I7" s="19">
        <f>'[1]1.11'!$F106</f>
        <v>1.4467592592592587E-3</v>
      </c>
      <c r="J7" s="19"/>
      <c r="K7" s="19"/>
      <c r="L7" s="19"/>
      <c r="M7" s="20">
        <f>SUM(I7:L7)</f>
        <v>1.4467592592592587E-3</v>
      </c>
    </row>
    <row r="8" spans="1:29" ht="15" customHeight="1" x14ac:dyDescent="0.25">
      <c r="A8" s="4" t="s">
        <v>5</v>
      </c>
      <c r="B8" s="5"/>
      <c r="C8" s="5"/>
      <c r="D8" s="5"/>
      <c r="E8" s="6"/>
      <c r="F8" s="29"/>
      <c r="G8" s="29"/>
      <c r="H8" s="29"/>
      <c r="I8" s="19">
        <f>'[1]1.11'!$F107</f>
        <v>5.0925925925925921E-4</v>
      </c>
      <c r="J8" s="19"/>
      <c r="K8" s="19"/>
      <c r="L8" s="19"/>
      <c r="M8" s="21">
        <f>AVERAGE(I8:L8)</f>
        <v>5.0925925925925921E-4</v>
      </c>
    </row>
    <row r="9" spans="1:29" ht="15" customHeight="1" x14ac:dyDescent="0.25">
      <c r="A9" s="4" t="s">
        <v>6</v>
      </c>
      <c r="B9" s="5"/>
      <c r="C9" s="5"/>
      <c r="D9" s="5"/>
      <c r="E9" s="6"/>
      <c r="F9" s="29"/>
      <c r="G9" s="29"/>
      <c r="H9" s="29"/>
      <c r="I9" s="19">
        <f>'[1]1.11'!$F108</f>
        <v>1.7824074074074072E-2</v>
      </c>
      <c r="J9" s="19"/>
      <c r="K9" s="19"/>
      <c r="L9" s="19"/>
      <c r="M9" s="22">
        <f>SUM(I9:L9)</f>
        <v>1.7824074074074072E-2</v>
      </c>
    </row>
    <row r="10" spans="1:29" x14ac:dyDescent="0.25">
      <c r="A10" s="4" t="s">
        <v>7</v>
      </c>
      <c r="B10" s="5"/>
      <c r="C10" s="5"/>
      <c r="D10" s="5"/>
      <c r="E10" s="6"/>
      <c r="F10" s="29"/>
      <c r="G10" s="29"/>
      <c r="H10" s="29"/>
      <c r="I10" s="26">
        <f>'[1]1.11'!$F109</f>
        <v>94.158252644006311</v>
      </c>
      <c r="J10" s="26"/>
      <c r="K10" s="26"/>
      <c r="L10" s="26"/>
      <c r="M10" s="23">
        <f>AVERAGE(I10:L10)</f>
        <v>94.158252644006311</v>
      </c>
    </row>
    <row r="11" spans="1:29" ht="15" customHeight="1" x14ac:dyDescent="0.25">
      <c r="A11" s="4" t="s">
        <v>8</v>
      </c>
      <c r="B11" s="5"/>
      <c r="C11" s="5"/>
      <c r="D11" s="5"/>
      <c r="E11" s="6"/>
      <c r="F11" s="29"/>
      <c r="G11" s="29"/>
      <c r="H11" s="29"/>
      <c r="I11" s="26">
        <f>'[1]1.11'!$F110</f>
        <v>96.875</v>
      </c>
      <c r="J11" s="26"/>
      <c r="K11" s="26"/>
      <c r="L11" s="26"/>
      <c r="M11" s="23">
        <f>AVERAGE(I11:L11)</f>
        <v>96.875</v>
      </c>
    </row>
    <row r="12" spans="1:29" ht="15" customHeight="1" x14ac:dyDescent="0.25">
      <c r="A12" s="4" t="s">
        <v>9</v>
      </c>
      <c r="B12" s="5"/>
      <c r="C12" s="5"/>
      <c r="D12" s="5"/>
      <c r="E12" s="6"/>
      <c r="F12" s="29"/>
      <c r="G12" s="29"/>
      <c r="H12" s="29"/>
      <c r="I12" s="27">
        <f>'[1]1.11'!$F111</f>
        <v>448</v>
      </c>
      <c r="J12" s="27"/>
      <c r="K12" s="27"/>
      <c r="L12" s="27"/>
      <c r="M12" s="24">
        <f t="shared" ref="M12:M17" si="1">SUM(I12:L12)</f>
        <v>448</v>
      </c>
    </row>
    <row r="13" spans="1:29" ht="15" customHeight="1" x14ac:dyDescent="0.25">
      <c r="A13" s="4" t="s">
        <v>10</v>
      </c>
      <c r="B13" s="5"/>
      <c r="C13" s="5"/>
      <c r="D13" s="5"/>
      <c r="E13" s="6"/>
      <c r="F13" s="29"/>
      <c r="G13" s="29"/>
      <c r="H13" s="29"/>
      <c r="I13" s="27">
        <f>'[1]1.11'!$F112</f>
        <v>35</v>
      </c>
      <c r="J13" s="27"/>
      <c r="K13" s="27"/>
      <c r="L13" s="27"/>
      <c r="M13" s="24">
        <f t="shared" si="1"/>
        <v>35</v>
      </c>
    </row>
    <row r="14" spans="1:29" ht="15" customHeight="1" x14ac:dyDescent="0.25">
      <c r="A14" s="4" t="s">
        <v>11</v>
      </c>
      <c r="B14" s="5"/>
      <c r="C14" s="5"/>
      <c r="D14" s="5"/>
      <c r="E14" s="6"/>
      <c r="F14" s="29"/>
      <c r="G14" s="29"/>
      <c r="H14" s="29"/>
      <c r="I14" s="27">
        <f>'[1]1.11'!$F113</f>
        <v>413</v>
      </c>
      <c r="J14" s="27"/>
      <c r="K14" s="27"/>
      <c r="L14" s="27"/>
      <c r="M14" s="24">
        <f t="shared" si="1"/>
        <v>413</v>
      </c>
    </row>
    <row r="15" spans="1:29" ht="15.75" customHeight="1" thickBot="1" x14ac:dyDescent="0.3">
      <c r="A15" s="14" t="s">
        <v>12</v>
      </c>
      <c r="B15" s="15"/>
      <c r="C15" s="15"/>
      <c r="D15" s="15"/>
      <c r="E15" s="16"/>
      <c r="F15" s="31"/>
      <c r="G15" s="31"/>
      <c r="H15" s="31"/>
      <c r="I15" s="27">
        <f>'[1]1.11'!$F114</f>
        <v>0</v>
      </c>
      <c r="J15" s="27"/>
      <c r="K15" s="27"/>
      <c r="L15" s="27"/>
      <c r="M15" s="24">
        <f t="shared" si="1"/>
        <v>0</v>
      </c>
    </row>
    <row r="16" spans="1:29" ht="15" customHeight="1" x14ac:dyDescent="0.25">
      <c r="A16" s="11" t="s">
        <v>13</v>
      </c>
      <c r="B16" s="12"/>
      <c r="C16" s="12"/>
      <c r="D16" s="12"/>
      <c r="E16" s="13"/>
      <c r="F16" s="31"/>
      <c r="G16" s="31"/>
      <c r="H16" s="31"/>
      <c r="I16" s="27">
        <f>'[1]1.11'!$F115</f>
        <v>0</v>
      </c>
      <c r="J16" s="27"/>
      <c r="K16" s="27"/>
      <c r="L16" s="27"/>
      <c r="M16" s="24">
        <f t="shared" si="1"/>
        <v>0</v>
      </c>
    </row>
    <row r="17" spans="1:13" ht="15" customHeight="1" x14ac:dyDescent="0.25">
      <c r="A17" s="4" t="s">
        <v>14</v>
      </c>
      <c r="B17" s="5"/>
      <c r="C17" s="5"/>
      <c r="D17" s="5"/>
      <c r="E17" s="6"/>
      <c r="F17" s="29"/>
      <c r="G17" s="29"/>
      <c r="H17" s="29"/>
      <c r="I17" s="19">
        <f>'[1]1.11'!$F116</f>
        <v>0</v>
      </c>
      <c r="J17" s="19"/>
      <c r="K17" s="19"/>
      <c r="L17" s="19"/>
      <c r="M17" s="20">
        <f t="shared" si="1"/>
        <v>0</v>
      </c>
    </row>
    <row r="18" spans="1:13" ht="15" customHeight="1" x14ac:dyDescent="0.25">
      <c r="A18" s="4" t="s">
        <v>15</v>
      </c>
      <c r="B18" s="5"/>
      <c r="C18" s="5"/>
      <c r="D18" s="5"/>
      <c r="E18" s="6"/>
      <c r="F18" s="31"/>
      <c r="G18" s="31"/>
      <c r="H18" s="31"/>
      <c r="I18" s="19">
        <f>'[1]1.11'!$F117</f>
        <v>0</v>
      </c>
      <c r="J18" s="19"/>
      <c r="K18" s="19"/>
      <c r="L18" s="19"/>
      <c r="M18" s="21">
        <f>AVERAGE(I18:L18)</f>
        <v>0</v>
      </c>
    </row>
    <row r="19" spans="1:13" ht="15.75" customHeight="1" thickBot="1" x14ac:dyDescent="0.3">
      <c r="A19" s="14" t="s">
        <v>16</v>
      </c>
      <c r="B19" s="15"/>
      <c r="C19" s="15"/>
      <c r="D19" s="15"/>
      <c r="E19" s="16"/>
      <c r="F19" s="31"/>
      <c r="G19" s="31"/>
      <c r="H19" s="31"/>
      <c r="I19" s="19">
        <f>'[1]1.11'!$F118</f>
        <v>0</v>
      </c>
      <c r="J19" s="19"/>
      <c r="K19" s="19"/>
      <c r="L19" s="19"/>
      <c r="M19" s="21">
        <f>AVERAGE(I19:L19)</f>
        <v>0</v>
      </c>
    </row>
    <row r="20" spans="1:13" x14ac:dyDescent="0.25">
      <c r="A20" s="7" t="s">
        <v>17</v>
      </c>
      <c r="B20" s="7"/>
      <c r="C20" s="7"/>
      <c r="D20" s="7"/>
      <c r="E20" s="7"/>
      <c r="F20" s="33"/>
      <c r="G20" s="33"/>
      <c r="H20" s="33"/>
      <c r="I20" s="27">
        <f t="shared" ref="I20:L20" si="2">I14+I15</f>
        <v>413</v>
      </c>
      <c r="J20" s="27">
        <f t="shared" si="2"/>
        <v>0</v>
      </c>
      <c r="K20" s="27">
        <f t="shared" si="2"/>
        <v>0</v>
      </c>
      <c r="L20" s="27">
        <f t="shared" si="2"/>
        <v>0</v>
      </c>
      <c r="M20" s="24">
        <f t="shared" ref="M20" si="3">M14+M15</f>
        <v>413</v>
      </c>
    </row>
    <row r="21" spans="1:13" x14ac:dyDescent="0.25">
      <c r="A21" s="7"/>
      <c r="B21" s="7"/>
      <c r="C21" s="7"/>
      <c r="D21" s="7"/>
      <c r="E21" s="7"/>
      <c r="F21" s="30"/>
      <c r="G21" s="30"/>
      <c r="H21" s="30"/>
      <c r="I21" s="34"/>
      <c r="M21" s="25"/>
    </row>
    <row r="22" spans="1:13" x14ac:dyDescent="0.25">
      <c r="A22" s="8" t="s">
        <v>18</v>
      </c>
      <c r="B22" s="8"/>
      <c r="C22" s="8"/>
      <c r="D22" s="8"/>
      <c r="E22" s="8"/>
      <c r="F22" s="32"/>
      <c r="G22" s="32"/>
      <c r="H22" s="32"/>
      <c r="I22" s="26">
        <f t="shared" ref="I22" si="4">I20*100/I12</f>
        <v>92.1875</v>
      </c>
      <c r="J22" s="10"/>
      <c r="K22" s="10"/>
      <c r="L22" s="10"/>
      <c r="M22" s="23">
        <f t="shared" ref="M22" si="5">M20*100/M12</f>
        <v>92.1875</v>
      </c>
    </row>
    <row r="23" spans="1:13" x14ac:dyDescent="0.25">
      <c r="A23" s="7" t="s">
        <v>19</v>
      </c>
      <c r="B23" s="7"/>
      <c r="C23" s="7"/>
      <c r="D23" s="7"/>
      <c r="E23" s="7"/>
      <c r="F23" s="33"/>
      <c r="G23" s="33"/>
      <c r="H23" s="33"/>
      <c r="I23" s="26">
        <f t="shared" ref="I23" si="6">100-I22</f>
        <v>7.8125</v>
      </c>
      <c r="J23" s="10"/>
      <c r="K23" s="10"/>
      <c r="L23" s="10"/>
      <c r="M23" s="23">
        <f t="shared" ref="M23" si="7">100-M22</f>
        <v>7.8125</v>
      </c>
    </row>
    <row r="24" spans="1:13" x14ac:dyDescent="0.25">
      <c r="A24" s="7" t="s">
        <v>20</v>
      </c>
      <c r="B24" s="7"/>
      <c r="C24" s="7"/>
      <c r="D24" s="7"/>
      <c r="E24" s="7"/>
      <c r="F24" s="33"/>
      <c r="G24" s="33"/>
      <c r="H24" s="33"/>
      <c r="I24" s="26">
        <f t="shared" ref="I24" si="8">100-I11</f>
        <v>3.125</v>
      </c>
      <c r="J24" s="10"/>
      <c r="K24" s="10"/>
      <c r="L24" s="10"/>
      <c r="M24" s="23">
        <f t="shared" ref="M24" si="9">100-M11</f>
        <v>3.125</v>
      </c>
    </row>
  </sheetData>
  <mergeCells count="17">
    <mergeCell ref="A15:E15"/>
    <mergeCell ref="A16:E16"/>
    <mergeCell ref="A17:E17"/>
    <mergeCell ref="A18:E18"/>
    <mergeCell ref="A19:E19"/>
    <mergeCell ref="A9:E9"/>
    <mergeCell ref="A10:E10"/>
    <mergeCell ref="A11:E11"/>
    <mergeCell ref="A12:E12"/>
    <mergeCell ref="A13:E13"/>
    <mergeCell ref="A14:E14"/>
    <mergeCell ref="A3:E3"/>
    <mergeCell ref="A4:E4"/>
    <mergeCell ref="A5:E5"/>
    <mergeCell ref="A6:E6"/>
    <mergeCell ref="A7:E7"/>
    <mergeCell ref="A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2012-11-13T06:52:49Z</dcterms:modified>
</cp:coreProperties>
</file>