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B20" i="1"/>
  <c r="B19" i="1"/>
  <c r="C19" i="1"/>
  <c r="D19" i="1"/>
  <c r="E19" i="1"/>
  <c r="F19" i="1"/>
  <c r="G19" i="1"/>
  <c r="H19" i="1"/>
  <c r="I19" i="1"/>
  <c r="J19" i="1"/>
  <c r="K19" i="1"/>
  <c r="L19" i="1"/>
  <c r="M19" i="1"/>
  <c r="M14" i="1" l="1"/>
  <c r="L14" i="1"/>
  <c r="K14" i="1"/>
  <c r="J14" i="1"/>
  <c r="I14" i="1"/>
  <c r="H14" i="1"/>
  <c r="G14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<sst xmlns="http://schemas.openxmlformats.org/spreadsheetml/2006/main" count="8" uniqueCount="8">
  <si>
    <t>План База</t>
  </si>
  <si>
    <t>План База Накопительным итогом</t>
  </si>
  <si>
    <t>Факт накопительным итогом</t>
  </si>
  <si>
    <t>Отклонение накопительным итогом</t>
  </si>
  <si>
    <t>Корректировка</t>
  </si>
  <si>
    <t>Диапазон</t>
  </si>
  <si>
    <t>План новый</t>
  </si>
  <si>
    <t>Т.к. отклонение попадает в границы диапазона от 50 до 60 необходиа корректировка + 50% от базового плана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</si>
</sst>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7];[Red]&quot;-&quot;#,##0.00&quot; &quot;[$€-407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</cellStyleXfs>
  <cellXfs count="7">
    <xf numFmtId="0" fontId="0" fillId="0" borderId="0" xfId="0"/>
    <xf numFmtId="9" fontId="1" fillId="2" borderId="0" xfId="1" applyFill="1"/>
    <xf numFmtId="9" fontId="1" fillId="2" borderId="1" xfId="1" applyFill="1" applyBorder="1"/>
    <xf numFmtId="9" fontId="1" fillId="0" borderId="1" xfId="1" applyBorder="1"/>
    <xf numFmtId="9" fontId="1" fillId="2" borderId="1" xfId="1" applyFill="1" applyBorder="1" applyAlignment="1"/>
    <xf numFmtId="0" fontId="0" fillId="2" borderId="0" xfId="0" applyFill="1"/>
    <xf numFmtId="0" fontId="0" fillId="2" borderId="0" xfId="0" applyFill="1" applyAlignment="1">
      <alignment horizontal="center"/>
    </xf>
  </cellXfs>
  <cellStyles count="7">
    <cellStyle name="Excel Built-in TableStyleLight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Процентный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U20"/>
  <sheetViews>
    <sheetView tabSelected="1" workbookViewId="0">
      <selection activeCell="D30" sqref="D29:D30"/>
    </sheetView>
  </sheetViews>
  <sheetFormatPr defaultRowHeight="14.25" x14ac:dyDescent="0.2"/>
  <cols>
    <col min="1" max="1" width="31.875" bestFit="1" customWidth="1"/>
    <col min="2" max="2" width="9" customWidth="1"/>
  </cols>
  <sheetData>
    <row r="3" spans="1:21" x14ac:dyDescent="0.2">
      <c r="A3" t="s">
        <v>0</v>
      </c>
      <c r="B3">
        <v>305.04000000000002</v>
      </c>
      <c r="C3">
        <v>711.76</v>
      </c>
      <c r="D3">
        <v>813.44</v>
      </c>
      <c r="E3">
        <v>813.44</v>
      </c>
      <c r="F3">
        <v>711.76</v>
      </c>
      <c r="G3">
        <v>1016.8</v>
      </c>
      <c r="H3">
        <v>1118.48</v>
      </c>
      <c r="I3">
        <v>915.12</v>
      </c>
      <c r="J3">
        <v>915.12</v>
      </c>
      <c r="K3">
        <v>1016.8</v>
      </c>
      <c r="L3">
        <v>711.76</v>
      </c>
      <c r="M3">
        <v>1118.48</v>
      </c>
    </row>
    <row r="4" spans="1:21" x14ac:dyDescent="0.2">
      <c r="A4" t="s">
        <v>1</v>
      </c>
      <c r="B4">
        <v>305.04000000000002</v>
      </c>
      <c r="C4">
        <v>1016.8</v>
      </c>
      <c r="D4">
        <v>1830.24</v>
      </c>
      <c r="E4">
        <v>2643.6800000000003</v>
      </c>
      <c r="F4">
        <v>3355.4400000000005</v>
      </c>
      <c r="G4">
        <v>4372.2400000000007</v>
      </c>
      <c r="H4">
        <v>5490.7200000000012</v>
      </c>
      <c r="I4">
        <v>6405.8400000000011</v>
      </c>
      <c r="J4">
        <v>7320.9600000000009</v>
      </c>
      <c r="K4">
        <v>8337.76</v>
      </c>
      <c r="L4">
        <v>9049.52</v>
      </c>
      <c r="M4">
        <v>10168</v>
      </c>
    </row>
    <row r="5" spans="1:21" x14ac:dyDescent="0.2">
      <c r="A5" t="s">
        <v>2</v>
      </c>
      <c r="B5">
        <v>493</v>
      </c>
      <c r="C5">
        <v>1448</v>
      </c>
      <c r="D5">
        <v>2904</v>
      </c>
      <c r="E5">
        <v>3927</v>
      </c>
      <c r="F5">
        <v>5140</v>
      </c>
      <c r="G5">
        <v>6630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</row>
    <row r="6" spans="1:21" x14ac:dyDescent="0.2">
      <c r="A6" t="s">
        <v>3</v>
      </c>
      <c r="B6" s="1">
        <v>0.61618148439548903</v>
      </c>
      <c r="C6" s="1">
        <v>0.42407553107789148</v>
      </c>
      <c r="D6" s="1">
        <v>0.58667715709415158</v>
      </c>
      <c r="E6" s="1">
        <v>0.48542940144041624</v>
      </c>
      <c r="F6" s="1">
        <v>0.53184083160479678</v>
      </c>
      <c r="G6" s="1">
        <v>0.51638519385944026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10" spans="1:21" x14ac:dyDescent="0.2">
      <c r="A10" t="s">
        <v>4</v>
      </c>
      <c r="B10" s="2">
        <f t="shared" ref="B10:J10" si="0">C11</f>
        <v>-0.9</v>
      </c>
      <c r="C10" s="3">
        <f t="shared" si="0"/>
        <v>-0.8</v>
      </c>
      <c r="D10" s="3">
        <f t="shared" si="0"/>
        <v>-0.7</v>
      </c>
      <c r="E10" s="3">
        <f t="shared" si="0"/>
        <v>-0.6</v>
      </c>
      <c r="F10" s="3">
        <f t="shared" si="0"/>
        <v>-0.5</v>
      </c>
      <c r="G10" s="3">
        <f t="shared" si="0"/>
        <v>-0.4</v>
      </c>
      <c r="H10" s="3">
        <f t="shared" si="0"/>
        <v>-0.3</v>
      </c>
      <c r="I10" s="3">
        <f t="shared" si="0"/>
        <v>-0.2</v>
      </c>
      <c r="J10" s="3">
        <f t="shared" si="0"/>
        <v>-0.1</v>
      </c>
      <c r="K10" s="4">
        <v>0</v>
      </c>
      <c r="L10" s="4">
        <v>0</v>
      </c>
      <c r="M10" s="3">
        <v>0.1</v>
      </c>
      <c r="N10" s="3">
        <v>0.2</v>
      </c>
      <c r="O10" s="3">
        <v>0.3</v>
      </c>
      <c r="P10" s="3">
        <v>0.4</v>
      </c>
      <c r="Q10" s="3">
        <v>0.5</v>
      </c>
      <c r="R10" s="3">
        <v>0.6</v>
      </c>
      <c r="S10" s="3">
        <v>0.7</v>
      </c>
      <c r="T10" s="3">
        <v>0.8</v>
      </c>
      <c r="U10" s="3">
        <v>0.9</v>
      </c>
    </row>
    <row r="11" spans="1:21" x14ac:dyDescent="0.2">
      <c r="A11" t="s">
        <v>5</v>
      </c>
      <c r="B11" s="2">
        <v>-1</v>
      </c>
      <c r="C11" s="2">
        <v>-0.9</v>
      </c>
      <c r="D11" s="3">
        <v>-0.8</v>
      </c>
      <c r="E11" s="3">
        <v>-0.7</v>
      </c>
      <c r="F11" s="3">
        <v>-0.6</v>
      </c>
      <c r="G11" s="3">
        <v>-0.5</v>
      </c>
      <c r="H11" s="3">
        <v>-0.4</v>
      </c>
      <c r="I11" s="3">
        <v>-0.3</v>
      </c>
      <c r="J11" s="3">
        <v>-0.2</v>
      </c>
      <c r="K11" s="2">
        <v>-0.1</v>
      </c>
      <c r="L11" s="2">
        <v>0.1</v>
      </c>
      <c r="M11" s="3">
        <v>0.2</v>
      </c>
      <c r="N11" s="3">
        <v>0.3</v>
      </c>
      <c r="O11" s="3">
        <v>0.4</v>
      </c>
      <c r="P11" s="3">
        <v>0.5</v>
      </c>
      <c r="Q11" s="3">
        <v>0.6</v>
      </c>
      <c r="R11" s="3">
        <v>0.7</v>
      </c>
      <c r="S11" s="3">
        <v>0.8</v>
      </c>
      <c r="T11" s="3">
        <v>0.9</v>
      </c>
      <c r="U11" s="3">
        <v>1</v>
      </c>
    </row>
    <row r="14" spans="1:21" x14ac:dyDescent="0.2">
      <c r="A14" t="s">
        <v>6</v>
      </c>
      <c r="G14" s="5">
        <f t="shared" ref="G14:M14" si="1">G3+G3*0.5</f>
        <v>1525.1999999999998</v>
      </c>
      <c r="H14">
        <f t="shared" si="1"/>
        <v>1677.72</v>
      </c>
      <c r="I14">
        <f t="shared" si="1"/>
        <v>1372.68</v>
      </c>
      <c r="J14">
        <f t="shared" si="1"/>
        <v>1372.68</v>
      </c>
      <c r="K14">
        <f t="shared" si="1"/>
        <v>1525.1999999999998</v>
      </c>
      <c r="L14">
        <f t="shared" si="1"/>
        <v>1067.6399999999999</v>
      </c>
      <c r="M14">
        <f t="shared" si="1"/>
        <v>1677.72</v>
      </c>
    </row>
    <row r="15" spans="1:21" x14ac:dyDescent="0.2">
      <c r="G15" s="6" t="s"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9" spans="2:13" x14ac:dyDescent="0.2">
      <c r="B19">
        <f>B3+B3*HLOOKUP(B6,$B10:$U10,1)</f>
        <v>488.06400000000002</v>
      </c>
      <c r="C19">
        <f t="shared" ref="C19:M19" si="2">C3+C3*HLOOKUP(C6,$B10:$U10,1)</f>
        <v>996.46399999999994</v>
      </c>
      <c r="D19">
        <f t="shared" si="2"/>
        <v>1220.1600000000001</v>
      </c>
      <c r="E19">
        <f t="shared" si="2"/>
        <v>1138.816</v>
      </c>
      <c r="F19">
        <f t="shared" si="2"/>
        <v>1067.6399999999999</v>
      </c>
      <c r="G19">
        <f t="shared" si="2"/>
        <v>1525.1999999999998</v>
      </c>
      <c r="H19">
        <f t="shared" si="2"/>
        <v>1118.48</v>
      </c>
      <c r="I19">
        <f t="shared" si="2"/>
        <v>915.12</v>
      </c>
      <c r="J19">
        <f t="shared" si="2"/>
        <v>915.12</v>
      </c>
      <c r="K19">
        <f t="shared" si="2"/>
        <v>1016.8</v>
      </c>
      <c r="L19">
        <f t="shared" si="2"/>
        <v>711.76</v>
      </c>
      <c r="M19">
        <f t="shared" si="2"/>
        <v>1118.48</v>
      </c>
    </row>
    <row r="20" spans="2:13" x14ac:dyDescent="0.2">
      <c r="B20">
        <f>B3*(1+HLOOKUP(B6,$B10:$U10,1))</f>
        <v>488.06400000000008</v>
      </c>
      <c r="C20">
        <f t="shared" ref="C20:M20" si="3">C3*(1+HLOOKUP(C6,$B10:$U10,1))</f>
        <v>996.46399999999994</v>
      </c>
      <c r="D20">
        <f t="shared" si="3"/>
        <v>1220.1600000000001</v>
      </c>
      <c r="E20">
        <f t="shared" si="3"/>
        <v>1138.816</v>
      </c>
      <c r="F20">
        <f t="shared" si="3"/>
        <v>1067.6399999999999</v>
      </c>
      <c r="G20">
        <f t="shared" si="3"/>
        <v>1525.1999999999998</v>
      </c>
      <c r="H20">
        <f t="shared" si="3"/>
        <v>1118.48</v>
      </c>
      <c r="I20">
        <f t="shared" si="3"/>
        <v>915.12</v>
      </c>
      <c r="J20">
        <f t="shared" si="3"/>
        <v>915.12</v>
      </c>
      <c r="K20">
        <f t="shared" si="3"/>
        <v>1016.8</v>
      </c>
      <c r="L20">
        <f t="shared" si="3"/>
        <v>711.76</v>
      </c>
      <c r="M20">
        <f t="shared" si="3"/>
        <v>1118.48</v>
      </c>
    </row>
  </sheetData>
  <mergeCells count="1">
    <mergeCell ref="G15:U15"/>
  </mergeCells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Викторович</dc:creator>
  <cp:lastModifiedBy>Гусев Александр Валентинович</cp:lastModifiedBy>
  <cp:revision>2</cp:revision>
  <dcterms:created xsi:type="dcterms:W3CDTF">2009-04-16T11:32:48Z</dcterms:created>
  <dcterms:modified xsi:type="dcterms:W3CDTF">2016-08-03T09:04:45Z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