
<file path=[Content_Types].xml><?xml version="1.0" encoding="utf-8"?>
<Types xmlns="http://schemas.openxmlformats.org/package/2006/content-types">
  <Override PartName="/xl/tables/table4.xml" ContentType="application/vnd.openxmlformats-officedocument.spreadsheetml.table+xml"/>
  <Override PartName="/xl/tables/table25.xml" ContentType="application/vnd.openxmlformats-officedocument.spreadsheetml.table+xml"/>
  <Override PartName="/xl/tables/table43.xml" ContentType="application/vnd.openxmlformats-officedocument.spreadsheetml.table+xml"/>
  <Override PartName="/xl/tables/table54.xml" ContentType="application/vnd.openxmlformats-officedocument.spreadsheetml.table+xml"/>
  <Override PartName="/xl/tables/table72.xml" ContentType="application/vnd.openxmlformats-officedocument.spreadsheetml.table+xml"/>
  <Override PartName="/xl/tables/table90.xml" ContentType="application/vnd.openxmlformats-officedocument.spreadsheetml.table+xml"/>
  <Override PartName="/xl/tables/table101.xml" ContentType="application/vnd.openxmlformats-officedocument.spreadsheetml.table+xml"/>
  <Override PartName="/xl/styles.xml" ContentType="application/vnd.openxmlformats-officedocument.spreadsheetml.styles+xml"/>
  <Override PartName="/xl/tables/table14.xml" ContentType="application/vnd.openxmlformats-officedocument.spreadsheetml.table+xml"/>
  <Override PartName="/xl/tables/table32.xml" ContentType="application/vnd.openxmlformats-officedocument.spreadsheetml.table+xml"/>
  <Override PartName="/xl/tables/table61.xml" ContentType="application/vnd.openxmlformats-officedocument.spreadsheetml.table+xml"/>
  <Override PartName="/xl/tables/table21.xml" ContentType="application/vnd.openxmlformats-officedocument.spreadsheetml.table+xml"/>
  <Override PartName="/xl/tables/table50.xml" ContentType="application/vnd.openxmlformats-officedocument.spreadsheetml.table+xml"/>
  <Default Extension="xml" ContentType="application/xml"/>
  <Override PartName="/xl/tables/table10.xml" ContentType="application/vnd.openxmlformats-officedocument.spreadsheetml.table+xml"/>
  <Override PartName="/xl/tables/table99.xml" ContentType="application/vnd.openxmlformats-officedocument.spreadsheetml.table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59.xml" ContentType="application/vnd.openxmlformats-officedocument.spreadsheetml.table+xml"/>
  <Override PartName="/xl/tables/table68.xml" ContentType="application/vnd.openxmlformats-officedocument.spreadsheetml.table+xml"/>
  <Override PartName="/xl/tables/table79.xml" ContentType="application/vnd.openxmlformats-officedocument.spreadsheetml.table+xml"/>
  <Override PartName="/xl/tables/table88.xml" ContentType="application/vnd.openxmlformats-officedocument.spreadsheetml.table+xml"/>
  <Override PartName="/xl/tables/table97.xml" ContentType="application/vnd.openxmlformats-officedocument.spreadsheetml.table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19.xml" ContentType="application/vnd.openxmlformats-officedocument.spreadsheetml.table+xml"/>
  <Override PartName="/xl/tables/table39.xml" ContentType="application/vnd.openxmlformats-officedocument.spreadsheetml.table+xml"/>
  <Override PartName="/xl/tables/table48.xml" ContentType="application/vnd.openxmlformats-officedocument.spreadsheetml.table+xml"/>
  <Override PartName="/xl/tables/table57.xml" ContentType="application/vnd.openxmlformats-officedocument.spreadsheetml.table+xml"/>
  <Override PartName="/xl/tables/table66.xml" ContentType="application/vnd.openxmlformats-officedocument.spreadsheetml.table+xml"/>
  <Override PartName="/xl/tables/table77.xml" ContentType="application/vnd.openxmlformats-officedocument.spreadsheetml.table+xml"/>
  <Override PartName="/xl/tables/table86.xml" ContentType="application/vnd.openxmlformats-officedocument.spreadsheetml.table+xml"/>
  <Override PartName="/xl/tables/table95.xml" ContentType="application/vnd.openxmlformats-officedocument.spreadsheetml.table+xml"/>
  <Override PartName="/xl/tables/table5.xml" ContentType="application/vnd.openxmlformats-officedocument.spreadsheetml.table+xml"/>
  <Override PartName="/xl/tables/table17.xml" ContentType="application/vnd.openxmlformats-officedocument.spreadsheetml.table+xml"/>
  <Override PartName="/xl/tables/table26.xml" ContentType="application/vnd.openxmlformats-officedocument.spreadsheetml.table+xml"/>
  <Override PartName="/xl/tables/table28.xml" ContentType="application/vnd.openxmlformats-officedocument.spreadsheetml.table+xml"/>
  <Override PartName="/xl/tables/table37.xml" ContentType="application/vnd.openxmlformats-officedocument.spreadsheetml.table+xml"/>
  <Override PartName="/xl/tables/table46.xml" ContentType="application/vnd.openxmlformats-officedocument.spreadsheetml.table+xml"/>
  <Override PartName="/xl/tables/table55.xml" ContentType="application/vnd.openxmlformats-officedocument.spreadsheetml.table+xml"/>
  <Override PartName="/xl/tables/table64.xml" ContentType="application/vnd.openxmlformats-officedocument.spreadsheetml.table+xml"/>
  <Override PartName="/xl/tables/table73.xml" ContentType="application/vnd.openxmlformats-officedocument.spreadsheetml.table+xml"/>
  <Override PartName="/xl/tables/table75.xml" ContentType="application/vnd.openxmlformats-officedocument.spreadsheetml.table+xml"/>
  <Override PartName="/xl/tables/table84.xml" ContentType="application/vnd.openxmlformats-officedocument.spreadsheetml.table+xml"/>
  <Override PartName="/xl/tables/table93.xml" ContentType="application/vnd.openxmlformats-officedocument.spreadsheetml.table+xml"/>
  <Override PartName="/xl/tables/table104.xml" ContentType="application/vnd.openxmlformats-officedocument.spreadsheetml.table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15.xml" ContentType="application/vnd.openxmlformats-officedocument.spreadsheetml.table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tables/table44.xml" ContentType="application/vnd.openxmlformats-officedocument.spreadsheetml.table+xml"/>
  <Override PartName="/xl/tables/table53.xml" ContentType="application/vnd.openxmlformats-officedocument.spreadsheetml.table+xml"/>
  <Override PartName="/xl/tables/table62.xml" ContentType="application/vnd.openxmlformats-officedocument.spreadsheetml.table+xml"/>
  <Override PartName="/xl/tables/table71.xml" ContentType="application/vnd.openxmlformats-officedocument.spreadsheetml.table+xml"/>
  <Override PartName="/xl/tables/table82.xml" ContentType="application/vnd.openxmlformats-officedocument.spreadsheetml.table+xml"/>
  <Override PartName="/xl/tables/table91.xml" ContentType="application/vnd.openxmlformats-officedocument.spreadsheetml.table+xml"/>
  <Override PartName="/xl/tables/table102.xml" ContentType="application/vnd.openxmlformats-officedocument.spreadsheetml.table+xml"/>
  <Override PartName="/xl/tables/table1.xml" ContentType="application/vnd.openxmlformats-officedocument.spreadsheetml.table+xml"/>
  <Override PartName="/xl/tables/table13.xml" ContentType="application/vnd.openxmlformats-officedocument.spreadsheetml.table+xml"/>
  <Override PartName="/xl/tables/table22.xml" ContentType="application/vnd.openxmlformats-officedocument.spreadsheetml.table+xml"/>
  <Override PartName="/xl/tables/table33.xml" ContentType="application/vnd.openxmlformats-officedocument.spreadsheetml.table+xml"/>
  <Override PartName="/xl/tables/table42.xml" ContentType="application/vnd.openxmlformats-officedocument.spreadsheetml.table+xml"/>
  <Override PartName="/xl/tables/table51.xml" ContentType="application/vnd.openxmlformats-officedocument.spreadsheetml.table+xml"/>
  <Override PartName="/xl/tables/table60.xml" ContentType="application/vnd.openxmlformats-officedocument.spreadsheetml.table+xml"/>
  <Override PartName="/xl/tables/table80.xml" ContentType="application/vnd.openxmlformats-officedocument.spreadsheetml.table+xml"/>
  <Override PartName="/xl/tables/table100.xml" ContentType="application/vnd.openxmlformats-officedocument.spreadsheetml.table+xml"/>
  <Override PartName="/xl/tables/table11.xml" ContentType="application/vnd.openxmlformats-officedocument.spreadsheetml.table+xml"/>
  <Override PartName="/xl/tables/table20.xml" ContentType="application/vnd.openxmlformats-officedocument.spreadsheetml.table+xml"/>
  <Override PartName="/xl/tables/table31.xml" ContentType="application/vnd.openxmlformats-officedocument.spreadsheetml.table+xml"/>
  <Override PartName="/xl/tables/table40.xml" ContentType="application/vnd.openxmlformats-officedocument.spreadsheetml.table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tables/table89.xml" ContentType="application/vnd.openxmlformats-officedocument.spreadsheetml.table+xml"/>
  <Override PartName="/xl/tables/table49.xml" ContentType="application/vnd.openxmlformats-officedocument.spreadsheetml.table+xml"/>
  <Override PartName="/xl/tables/table69.xml" ContentType="application/vnd.openxmlformats-officedocument.spreadsheetml.table+xml"/>
  <Override PartName="/xl/tables/table78.xml" ContentType="application/vnd.openxmlformats-officedocument.spreadsheetml.table+xml"/>
  <Override PartName="/xl/tables/table87.xml" ContentType="application/vnd.openxmlformats-officedocument.spreadsheetml.table+xml"/>
  <Override PartName="/xl/tables/table96.xml" ContentType="application/vnd.openxmlformats-officedocument.spreadsheetml.table+xml"/>
  <Override PartName="/xl/tables/table98.xml" ContentType="application/vnd.openxmlformats-officedocument.spreadsheetml.table+xml"/>
  <Override PartName="/xl/calcChain.xml" ContentType="application/vnd.openxmlformats-officedocument.spreadsheetml.calcChain+xml"/>
  <Override PartName="/xl/tables/table8.xml" ContentType="application/vnd.openxmlformats-officedocument.spreadsheetml.table+xml"/>
  <Override PartName="/xl/tables/table29.xml" ContentType="application/vnd.openxmlformats-officedocument.spreadsheetml.table+xml"/>
  <Override PartName="/xl/tables/table38.xml" ContentType="application/vnd.openxmlformats-officedocument.spreadsheetml.table+xml"/>
  <Override PartName="/xl/tables/table47.xml" ContentType="application/vnd.openxmlformats-officedocument.spreadsheetml.table+xml"/>
  <Override PartName="/xl/tables/table58.xml" ContentType="application/vnd.openxmlformats-officedocument.spreadsheetml.table+xml"/>
  <Override PartName="/xl/tables/table67.xml" ContentType="application/vnd.openxmlformats-officedocument.spreadsheetml.table+xml"/>
  <Override PartName="/xl/tables/table76.xml" ContentType="application/vnd.openxmlformats-officedocument.spreadsheetml.table+xml"/>
  <Override PartName="/xl/tables/table85.xml" ContentType="application/vnd.openxmlformats-officedocument.spreadsheetml.table+xml"/>
  <Override PartName="/xl/tables/table94.xml" ContentType="application/vnd.openxmlformats-officedocument.spreadsheetml.table+xml"/>
  <Override PartName="/xl/tables/table105.xml" ContentType="application/vnd.openxmlformats-officedocument.spreadsheetml.table+xml"/>
  <Override PartName="/xl/tables/table6.xml" ContentType="application/vnd.openxmlformats-officedocument.spreadsheetml.table+xml"/>
  <Override PartName="/xl/tables/table18.xml" ContentType="application/vnd.openxmlformats-officedocument.spreadsheetml.table+xml"/>
  <Override PartName="/xl/tables/table27.xml" ContentType="application/vnd.openxmlformats-officedocument.spreadsheetml.table+xml"/>
  <Override PartName="/xl/tables/table36.xml" ContentType="application/vnd.openxmlformats-officedocument.spreadsheetml.table+xml"/>
  <Override PartName="/xl/tables/table45.xml" ContentType="application/vnd.openxmlformats-officedocument.spreadsheetml.table+xml"/>
  <Override PartName="/xl/tables/table56.xml" ContentType="application/vnd.openxmlformats-officedocument.spreadsheetml.table+xml"/>
  <Override PartName="/xl/tables/table65.xml" ContentType="application/vnd.openxmlformats-officedocument.spreadsheetml.table+xml"/>
  <Override PartName="/xl/tables/table74.xml" ContentType="application/vnd.openxmlformats-officedocument.spreadsheetml.table+xml"/>
  <Override PartName="/xl/tables/table83.xml" ContentType="application/vnd.openxmlformats-officedocument.spreadsheetml.table+xml"/>
  <Override PartName="/xl/tables/table92.xml" ContentType="application/vnd.openxmlformats-officedocument.spreadsheetml.table+xml"/>
  <Override PartName="/xl/tables/table103.xml" ContentType="application/vnd.openxmlformats-officedocument.spreadsheetml.table+xml"/>
  <Override PartName="/docProps/core.xml" ContentType="application/vnd.openxmlformats-package.core-properties+xml"/>
  <Override PartName="/xl/tables/table16.xml" ContentType="application/vnd.openxmlformats-officedocument.spreadsheetml.table+xml"/>
  <Override PartName="/xl/tables/table34.xml" ContentType="application/vnd.openxmlformats-officedocument.spreadsheetml.table+xml"/>
  <Override PartName="/xl/tables/table63.xml" ContentType="application/vnd.openxmlformats-officedocument.spreadsheetml.table+xml"/>
  <Override PartName="/xl/tables/table81.xml" ContentType="application/vnd.openxmlformats-officedocument.spreadsheetml.table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tables/table23.xml" ContentType="application/vnd.openxmlformats-officedocument.spreadsheetml.table+xml"/>
  <Override PartName="/xl/tables/table41.xml" ContentType="application/vnd.openxmlformats-officedocument.spreadsheetml.table+xml"/>
  <Override PartName="/xl/tables/table52.xml" ContentType="application/vnd.openxmlformats-officedocument.spreadsheetml.table+xml"/>
  <Override PartName="/xl/tables/table70.xml" ContentType="application/vnd.openxmlformats-officedocument.spreadsheetml.table+xml"/>
  <Override PartName="/xl/tables/table12.xml" ContentType="application/vnd.openxmlformats-officedocument.spreadsheetml.table+xml"/>
  <Override PartName="/xl/tables/table30.xml" ContentType="application/vnd.openxmlformats-officedocument.spreadsheetml.table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Справочник" sheetId="2" r:id="rId1"/>
    <sheet name="База" sheetId="1" r:id="rId2"/>
  </sheets>
  <definedNames>
    <definedName name="_xlnm._FilterDatabase" localSheetId="1" hidden="1">База!$A$2:$V$2</definedName>
    <definedName name="ЭС_6">ЭС_7[Другие_ЭС]</definedName>
  </definedNames>
  <calcPr calcId="125725"/>
</workbook>
</file>

<file path=xl/calcChain.xml><?xml version="1.0" encoding="utf-8"?>
<calcChain xmlns="http://schemas.openxmlformats.org/spreadsheetml/2006/main">
  <c r="S3" i="1"/>
  <c r="G3"/>
  <c r="EC3"/>
  <c r="DR3"/>
  <c r="DO3"/>
  <c r="DL3"/>
  <c r="DB3"/>
  <c r="CT3"/>
  <c r="CP3"/>
  <c r="CJ3"/>
  <c r="CA3"/>
  <c r="BO3"/>
  <c r="BF3"/>
  <c r="AQ3"/>
  <c r="AI3"/>
  <c r="AF3"/>
  <c r="Y3"/>
  <c r="V3"/>
  <c r="R1"/>
  <c r="T3" s="1"/>
  <c r="B3"/>
  <c r="A3"/>
  <c r="U3" l="1"/>
</calcChain>
</file>

<file path=xl/sharedStrings.xml><?xml version="1.0" encoding="utf-8"?>
<sst xmlns="http://schemas.openxmlformats.org/spreadsheetml/2006/main" count="478" uniqueCount="291">
  <si>
    <t>№</t>
  </si>
  <si>
    <t>Имя</t>
  </si>
  <si>
    <t>Фамилия</t>
  </si>
  <si>
    <t>Отчество</t>
  </si>
  <si>
    <t>Поликлиника</t>
  </si>
  <si>
    <t>р-н</t>
  </si>
  <si>
    <t>ФИО</t>
  </si>
  <si>
    <t>Дата рождения</t>
  </si>
  <si>
    <t>Возраст</t>
  </si>
  <si>
    <t>нет 18 лет</t>
  </si>
  <si>
    <t>есть 18 лет</t>
  </si>
  <si>
    <t>ошибка в дате</t>
  </si>
  <si>
    <t>Диагноз</t>
  </si>
  <si>
    <t>Новообразования</t>
  </si>
  <si>
    <t>Н_1</t>
  </si>
  <si>
    <t>Н_2</t>
  </si>
  <si>
    <t>1 новообразования</t>
  </si>
  <si>
    <t>2 новообразования</t>
  </si>
  <si>
    <t>3 новообразования</t>
  </si>
  <si>
    <t>Зоб простой</t>
  </si>
  <si>
    <t>Сахарный диабет</t>
  </si>
  <si>
    <t>Недостаток витамина «Д»</t>
  </si>
  <si>
    <t>Железодефицитная анемия</t>
  </si>
  <si>
    <t>Другие</t>
  </si>
  <si>
    <t>Невротические р-ва</t>
  </si>
  <si>
    <t>Р-ва (поведения) личности</t>
  </si>
  <si>
    <t xml:space="preserve">       </t>
  </si>
  <si>
    <t>Тики</t>
  </si>
  <si>
    <t>Энурез</t>
  </si>
  <si>
    <t>Отдаленные последствия в/чер. абсцесса или гнойной инфекции</t>
  </si>
  <si>
    <t>ДЦП</t>
  </si>
  <si>
    <t>Эпилепсия, судороги</t>
  </si>
  <si>
    <t>Болезни ни конъюнктивы</t>
  </si>
  <si>
    <t>Воспаление век</t>
  </si>
  <si>
    <t>Б-ни слезного аппарата</t>
  </si>
  <si>
    <r>
      <t xml:space="preserve">Косоглазие </t>
    </r>
    <r>
      <rPr>
        <b/>
        <sz val="11"/>
        <color theme="1"/>
        <rFont val="Times New Roman"/>
        <family val="1"/>
        <charset val="204"/>
      </rPr>
      <t xml:space="preserve"> </t>
    </r>
  </si>
  <si>
    <t>Болезни уха и сосцевидного отростка</t>
  </si>
  <si>
    <t>Отиты хронические</t>
  </si>
  <si>
    <t>Мастоитиды хронические</t>
  </si>
  <si>
    <t>Неврит слухового нерва</t>
  </si>
  <si>
    <t>Ревматическая хорея</t>
  </si>
  <si>
    <t>Хр.ревмат.болезней сердца</t>
  </si>
  <si>
    <t>Гипертоническая болезнь</t>
  </si>
  <si>
    <t>Гипотония</t>
  </si>
  <si>
    <t>ВСД</t>
  </si>
  <si>
    <t>Искривление н/перегородки</t>
  </si>
  <si>
    <t>Полипы н/полости</t>
  </si>
  <si>
    <t>Хр.фарингит, синусит</t>
  </si>
  <si>
    <t>Хр.тонзилит</t>
  </si>
  <si>
    <t>Хр.б-ни миндалин и аденоидов вкл. гип. миндалин</t>
  </si>
  <si>
    <t>Хр.ларингит</t>
  </si>
  <si>
    <t xml:space="preserve">Аллергический ринит </t>
  </si>
  <si>
    <t>Хр.бронхит</t>
  </si>
  <si>
    <t>Бр.астма, предастма. Астматических бронхит</t>
  </si>
  <si>
    <t>Хр.пневмония</t>
  </si>
  <si>
    <t>Язв.б-нь желудка и ДПК</t>
  </si>
  <si>
    <t>Хр.гастрит и дуаденит</t>
  </si>
  <si>
    <t>ФЗЖ, ДЖВП</t>
  </si>
  <si>
    <t>Желчекаменная б-нь</t>
  </si>
  <si>
    <t>Холецистит и холангит</t>
  </si>
  <si>
    <t>Грыжи</t>
  </si>
  <si>
    <t>Б-ни поджелудочной железы</t>
  </si>
  <si>
    <t>Хр. пиелонефрит</t>
  </si>
  <si>
    <t>Хр.нефрит, гломерулонефрит</t>
  </si>
  <si>
    <t>Водянка яичника</t>
  </si>
  <si>
    <t>Расстройства  менструации</t>
  </si>
  <si>
    <t>Карбункул, фурункул</t>
  </si>
  <si>
    <t>Ревматический артрит</t>
  </si>
  <si>
    <t>Остеохондропатия</t>
  </si>
  <si>
    <t>Плоскостопие</t>
  </si>
  <si>
    <t>Искривление позвоночника, сколиоз</t>
  </si>
  <si>
    <t>Нарушение осанки</t>
  </si>
  <si>
    <t>Нервной системы</t>
  </si>
  <si>
    <t>Глаза</t>
  </si>
  <si>
    <t>Уха, лица, снижение слуха</t>
  </si>
  <si>
    <t>ВПС, с-мы  кровообращения</t>
  </si>
  <si>
    <t>Органов дыхания</t>
  </si>
  <si>
    <t>Пищеварения</t>
  </si>
  <si>
    <t>Мочеполовой (крипторхизм)</t>
  </si>
  <si>
    <t>Костно-мышечной системы</t>
  </si>
  <si>
    <t>Травмы и отравления</t>
  </si>
  <si>
    <t>Переломы черепа, позвоночника и костей туловища</t>
  </si>
  <si>
    <t>Переломы в/конечностей</t>
  </si>
  <si>
    <t>Переломы н/конечностей</t>
  </si>
  <si>
    <t>Вывихи, растяжения (без перелома)</t>
  </si>
  <si>
    <t>Черепные травмы (без перелома)</t>
  </si>
  <si>
    <t>Травмы внутренних органов грудной и брюшной полости и таза</t>
  </si>
  <si>
    <t>Раны и ушибы</t>
  </si>
  <si>
    <t>Ожоги</t>
  </si>
  <si>
    <t>Травмы нервов и спинного мозга</t>
  </si>
  <si>
    <t>Неблагоприятные реакции на мед.препараты (прививки)</t>
  </si>
  <si>
    <t>Группа учебная</t>
  </si>
  <si>
    <t>Группа здоровья</t>
  </si>
  <si>
    <t>Эндокринная система</t>
  </si>
  <si>
    <t>а</t>
  </si>
  <si>
    <t xml:space="preserve">Психические р-ва  </t>
  </si>
  <si>
    <t xml:space="preserve">Косоглазие  </t>
  </si>
  <si>
    <t>Отдаленные состояния, возникающие</t>
  </si>
  <si>
    <t>зам</t>
  </si>
  <si>
    <t>ив</t>
  </si>
  <si>
    <t>р</t>
  </si>
  <si>
    <t>м</t>
  </si>
  <si>
    <t>ым</t>
  </si>
  <si>
    <t>ф</t>
  </si>
  <si>
    <t>Ожирение</t>
  </si>
  <si>
    <t>вм</t>
  </si>
  <si>
    <t>Тиреотоксикоз</t>
  </si>
  <si>
    <t>ы</t>
  </si>
  <si>
    <t xml:space="preserve">вм </t>
  </si>
  <si>
    <t>Другие_ЭС</t>
  </si>
  <si>
    <t>Кровеносная система</t>
  </si>
  <si>
    <t>Другие_КС</t>
  </si>
  <si>
    <t>ддд</t>
  </si>
  <si>
    <t>жжж</t>
  </si>
  <si>
    <t>ж</t>
  </si>
  <si>
    <t>Пол</t>
  </si>
  <si>
    <t>муж.</t>
  </si>
  <si>
    <t>жен.</t>
  </si>
  <si>
    <t>п</t>
  </si>
  <si>
    <t>и</t>
  </si>
  <si>
    <t>ьт</t>
  </si>
  <si>
    <t>Психические расстройства</t>
  </si>
  <si>
    <t>Дефекты речи</t>
  </si>
  <si>
    <t>пм</t>
  </si>
  <si>
    <t>аь</t>
  </si>
  <si>
    <t>ь</t>
  </si>
  <si>
    <t>ьь</t>
  </si>
  <si>
    <t>Умственная отсталость</t>
  </si>
  <si>
    <t>Другие_ПЗ</t>
  </si>
  <si>
    <t>пи</t>
  </si>
  <si>
    <t>уви</t>
  </si>
  <si>
    <t>Нервная система</t>
  </si>
  <si>
    <t>ымм</t>
  </si>
  <si>
    <t xml:space="preserve">оь </t>
  </si>
  <si>
    <t>кь</t>
  </si>
  <si>
    <t>бл</t>
  </si>
  <si>
    <t>еп</t>
  </si>
  <si>
    <t>Мышечные дистрофии</t>
  </si>
  <si>
    <t>Наруш.рефракции и аккомодации</t>
  </si>
  <si>
    <t>с</t>
  </si>
  <si>
    <t>э</t>
  </si>
  <si>
    <t>еь</t>
  </si>
  <si>
    <t>ыи</t>
  </si>
  <si>
    <t>рек</t>
  </si>
  <si>
    <t>пп</t>
  </si>
  <si>
    <t>Болезни уха</t>
  </si>
  <si>
    <t>ау</t>
  </si>
  <si>
    <t>фм</t>
  </si>
  <si>
    <t>лю</t>
  </si>
  <si>
    <t>шщю</t>
  </si>
  <si>
    <t>океы</t>
  </si>
  <si>
    <t>оы</t>
  </si>
  <si>
    <t>Другие_НС</t>
  </si>
  <si>
    <t>у</t>
  </si>
  <si>
    <t>фкт</t>
  </si>
  <si>
    <t>Система кровообращения</t>
  </si>
  <si>
    <t>Ревматизм в а/фазе</t>
  </si>
  <si>
    <t>ум</t>
  </si>
  <si>
    <t>му</t>
  </si>
  <si>
    <t>Активный ревматизм</t>
  </si>
  <si>
    <t>умвс</t>
  </si>
  <si>
    <t>йм</t>
  </si>
  <si>
    <t>ав</t>
  </si>
  <si>
    <t>фи</t>
  </si>
  <si>
    <t>ва</t>
  </si>
  <si>
    <t>ци</t>
  </si>
  <si>
    <t>см</t>
  </si>
  <si>
    <t>фм фм</t>
  </si>
  <si>
    <t>фку</t>
  </si>
  <si>
    <t>фымв</t>
  </si>
  <si>
    <t>йцум</t>
  </si>
  <si>
    <t>Другие_СК</t>
  </si>
  <si>
    <t>цуы</t>
  </si>
  <si>
    <t>Дыхание</t>
  </si>
  <si>
    <t>ФМ</t>
  </si>
  <si>
    <t>цй</t>
  </si>
  <si>
    <t>ммммм</t>
  </si>
  <si>
    <t>ммммммцуфф</t>
  </si>
  <si>
    <t>мс</t>
  </si>
  <si>
    <t>ывм</t>
  </si>
  <si>
    <t>ыммм</t>
  </si>
  <si>
    <t>йв</t>
  </si>
  <si>
    <t>ыс</t>
  </si>
  <si>
    <t>ссссс</t>
  </si>
  <si>
    <t>фыс</t>
  </si>
  <si>
    <t>фсс</t>
  </si>
  <si>
    <t>чс</t>
  </si>
  <si>
    <t>Другие_Д</t>
  </si>
  <si>
    <t>Пищеварительная система</t>
  </si>
  <si>
    <t>чм</t>
  </si>
  <si>
    <t>ыы</t>
  </si>
  <si>
    <t>ыфм</t>
  </si>
  <si>
    <t>мвы</t>
  </si>
  <si>
    <t>гб</t>
  </si>
  <si>
    <t>анб</t>
  </si>
  <si>
    <t>аю</t>
  </si>
  <si>
    <t>Другие_ПС</t>
  </si>
  <si>
    <t>ыыыы</t>
  </si>
  <si>
    <t>Иванов</t>
  </si>
  <si>
    <t>Иван</t>
  </si>
  <si>
    <t>Иванович</t>
  </si>
  <si>
    <t>Мочеполовая система</t>
  </si>
  <si>
    <t>ымы</t>
  </si>
  <si>
    <t>ыыыыыы</t>
  </si>
  <si>
    <t>фвм</t>
  </si>
  <si>
    <t>фффффф</t>
  </si>
  <si>
    <t>Другие_МС</t>
  </si>
  <si>
    <t>фыви</t>
  </si>
  <si>
    <t>фыыыффф</t>
  </si>
  <si>
    <t>Болезни кожи</t>
  </si>
  <si>
    <t>Детская экзема</t>
  </si>
  <si>
    <t>ца</t>
  </si>
  <si>
    <t>ццццц</t>
  </si>
  <si>
    <t>фыап</t>
  </si>
  <si>
    <t>пппппаа</t>
  </si>
  <si>
    <t>ви</t>
  </si>
  <si>
    <t>вииии</t>
  </si>
  <si>
    <t>Другие_БК</t>
  </si>
  <si>
    <t>Костно-мышечная система</t>
  </si>
  <si>
    <t>Искривление позвоночника</t>
  </si>
  <si>
    <t>Другие_КМС</t>
  </si>
  <si>
    <t>ццц</t>
  </si>
  <si>
    <t>фыа</t>
  </si>
  <si>
    <t>фафф</t>
  </si>
  <si>
    <t>ыыы</t>
  </si>
  <si>
    <t>мм</t>
  </si>
  <si>
    <t>ыыыыысы</t>
  </si>
  <si>
    <t>ымфм</t>
  </si>
  <si>
    <t>ыыцумуцм</t>
  </si>
  <si>
    <t>Врожденные аномалии</t>
  </si>
  <si>
    <t>Другие_ВА</t>
  </si>
  <si>
    <t>ц</t>
  </si>
  <si>
    <t>аааа</t>
  </si>
  <si>
    <t>ыпфып</t>
  </si>
  <si>
    <t>ыа</t>
  </si>
  <si>
    <t>ыаааа</t>
  </si>
  <si>
    <t>ааааа</t>
  </si>
  <si>
    <t>ыааа</t>
  </si>
  <si>
    <t>цаца</t>
  </si>
  <si>
    <t>йца</t>
  </si>
  <si>
    <t>йа</t>
  </si>
  <si>
    <t>цыа</t>
  </si>
  <si>
    <t>цацааа</t>
  </si>
  <si>
    <t>цаццаац</t>
  </si>
  <si>
    <t>ОСВ_1</t>
  </si>
  <si>
    <t>ОСВ_2</t>
  </si>
  <si>
    <t>ыммы</t>
  </si>
  <si>
    <t>Симптомы, признаки,  неточно обозначенные</t>
  </si>
  <si>
    <t>СП_1</t>
  </si>
  <si>
    <t>СП_2</t>
  </si>
  <si>
    <t>ааа</t>
  </si>
  <si>
    <t>чмыи</t>
  </si>
  <si>
    <t>ыиыи</t>
  </si>
  <si>
    <t>Другие_ТО</t>
  </si>
  <si>
    <t>ыаывми</t>
  </si>
  <si>
    <t>цицф</t>
  </si>
  <si>
    <t>йаа</t>
  </si>
  <si>
    <t>мви</t>
  </si>
  <si>
    <t>ыиы</t>
  </si>
  <si>
    <t>ыииыиии</t>
  </si>
  <si>
    <t>ымымм</t>
  </si>
  <si>
    <t>ыииыи</t>
  </si>
  <si>
    <t>ыфмфыи</t>
  </si>
  <si>
    <t>ыыыыыыы</t>
  </si>
  <si>
    <t>ымыфм</t>
  </si>
  <si>
    <t>фвффф</t>
  </si>
  <si>
    <t>НР_1</t>
  </si>
  <si>
    <t>НР_2</t>
  </si>
  <si>
    <t>цм</t>
  </si>
  <si>
    <t>цмцйм</t>
  </si>
  <si>
    <t>йммм</t>
  </si>
  <si>
    <t>11ууыв</t>
  </si>
  <si>
    <t>Группа по ф-ре</t>
  </si>
  <si>
    <t>осн</t>
  </si>
  <si>
    <t>подг</t>
  </si>
  <si>
    <t>Статус</t>
  </si>
  <si>
    <t>Курс</t>
  </si>
  <si>
    <t>Курс (на дату обновления базы)</t>
  </si>
  <si>
    <t>Курс (фактический)</t>
  </si>
  <si>
    <t>отчислен</t>
  </si>
  <si>
    <t>переведен 1-2</t>
  </si>
  <si>
    <t>переведен 2-3</t>
  </si>
  <si>
    <t>переведен 3-4 (1)</t>
  </si>
  <si>
    <t>выпущен</t>
  </si>
  <si>
    <t>переведен 3-4 (3)</t>
  </si>
  <si>
    <t>ошибка</t>
  </si>
  <si>
    <t>Справка 1 курс</t>
  </si>
  <si>
    <t>Справка 2 курс</t>
  </si>
  <si>
    <t>Справка 3 курс</t>
  </si>
  <si>
    <t>Справка 4 курс</t>
  </si>
  <si>
    <t>Год рождения</t>
  </si>
</sst>
</file>

<file path=xl/styles.xml><?xml version="1.0" encoding="utf-8"?>
<styleSheet xmlns="http://schemas.openxmlformats.org/spreadsheetml/2006/main">
  <numFmts count="1">
    <numFmt numFmtId="165" formatCode="mm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0" tint="-0.34998626667073579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6CAC6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7" fillId="4" borderId="1">
      <alignment horizontal="center" vertical="center"/>
    </xf>
    <xf numFmtId="0" fontId="2" fillId="2" borderId="1">
      <alignment horizontal="center" vertical="center"/>
    </xf>
    <xf numFmtId="0" fontId="3" fillId="3" borderId="1">
      <alignment horizontal="right"/>
    </xf>
    <xf numFmtId="0" fontId="1" fillId="5" borderId="1"/>
    <xf numFmtId="0" fontId="1" fillId="6" borderId="1"/>
    <xf numFmtId="0" fontId="4" fillId="0" borderId="0"/>
    <xf numFmtId="0" fontId="7" fillId="7" borderId="1">
      <alignment horizontal="right"/>
    </xf>
  </cellStyleXfs>
  <cellXfs count="25">
    <xf numFmtId="0" fontId="0" fillId="0" borderId="0" xfId="0"/>
    <xf numFmtId="0" fontId="7" fillId="4" borderId="1" xfId="1">
      <alignment horizontal="center" vertical="center"/>
    </xf>
    <xf numFmtId="0" fontId="2" fillId="2" borderId="1" xfId="2">
      <alignment horizontal="center" vertical="center"/>
    </xf>
    <xf numFmtId="0" fontId="3" fillId="3" borderId="1" xfId="3">
      <alignment horizontal="right"/>
    </xf>
    <xf numFmtId="0" fontId="1" fillId="5" borderId="1" xfId="4"/>
    <xf numFmtId="0" fontId="1" fillId="6" borderId="1" xfId="5"/>
    <xf numFmtId="0" fontId="4" fillId="0" borderId="0" xfId="6"/>
    <xf numFmtId="14" fontId="4" fillId="0" borderId="0" xfId="6" applyNumberFormat="1"/>
    <xf numFmtId="14" fontId="0" fillId="6" borderId="1" xfId="5" applyNumberFormat="1" applyFont="1"/>
    <xf numFmtId="0" fontId="0" fillId="0" borderId="0" xfId="0" applyNumberFormat="1"/>
    <xf numFmtId="1" fontId="4" fillId="0" borderId="0" xfId="6" quotePrefix="1" applyNumberFormat="1"/>
    <xf numFmtId="1" fontId="0" fillId="0" borderId="0" xfId="0" applyNumberFormat="1"/>
    <xf numFmtId="0" fontId="5" fillId="0" borderId="0" xfId="0" applyFont="1"/>
    <xf numFmtId="0" fontId="6" fillId="0" borderId="0" xfId="0" applyFont="1"/>
    <xf numFmtId="16" fontId="0" fillId="0" borderId="0" xfId="0" applyNumberFormat="1"/>
    <xf numFmtId="0" fontId="7" fillId="7" borderId="1" xfId="7">
      <alignment horizontal="right"/>
    </xf>
    <xf numFmtId="0" fontId="7" fillId="7" borderId="2" xfId="7" applyBorder="1">
      <alignment horizontal="right"/>
    </xf>
    <xf numFmtId="0" fontId="2" fillId="2" borderId="1" xfId="2" applyAlignment="1">
      <alignment horizontal="center" vertical="center" wrapText="1"/>
    </xf>
    <xf numFmtId="0" fontId="3" fillId="3" borderId="3" xfId="3" applyBorder="1">
      <alignment horizontal="right"/>
    </xf>
    <xf numFmtId="0" fontId="2" fillId="2" borderId="4" xfId="2" applyBorder="1" applyAlignment="1">
      <alignment horizontal="center" vertical="center" wrapText="1"/>
    </xf>
    <xf numFmtId="0" fontId="3" fillId="3" borderId="5" xfId="3" applyBorder="1">
      <alignment horizontal="right"/>
    </xf>
    <xf numFmtId="0" fontId="0" fillId="5" borderId="1" xfId="4" applyFont="1"/>
    <xf numFmtId="0" fontId="0" fillId="6" borderId="1" xfId="5" applyFont="1"/>
    <xf numFmtId="0" fontId="7" fillId="4" borderId="1" xfId="1" applyAlignment="1">
      <alignment horizontal="left" vertical="center"/>
    </xf>
    <xf numFmtId="165" fontId="0" fillId="6" borderId="1" xfId="5" applyNumberFormat="1" applyFont="1"/>
  </cellXfs>
  <cellStyles count="8">
    <cellStyle name="Ключ" xfId="6"/>
    <cellStyle name="Обычный" xfId="0" builtinId="0"/>
    <cellStyle name="Оглавление" xfId="7"/>
    <cellStyle name="Расчетная" xfId="4"/>
    <cellStyle name="Ручная" xfId="5"/>
    <cellStyle name="Справочник" xfId="3"/>
    <cellStyle name="Шапка_справочника" xfId="2"/>
    <cellStyle name="Шапка_таблицы" xfId="1"/>
  </cellStyles>
  <dxfs count="175">
    <dxf>
      <fill>
        <patternFill>
          <bgColor rgb="FFFFC7CE"/>
        </patternFill>
      </fill>
    </dxf>
    <dxf>
      <font>
        <color theme="0" tint="-0.499984740745262"/>
      </font>
    </dxf>
    <dxf>
      <fill>
        <patternFill>
          <bgColor rgb="FFFFC7CE"/>
        </patternFill>
      </fill>
    </dxf>
    <dxf>
      <font>
        <color theme="0" tint="-0.499984740745262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255" justifyLastLine="0" shrinkToFit="0" mergeCell="0" readingOrder="0"/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0" justifyLastLine="0" shrinkToFit="0" mergeCell="0" readingOrder="0"/>
    </dxf>
    <dxf>
      <border outline="0">
        <bottom style="thin">
          <color auto="1"/>
        </bottom>
      </border>
    </dxf>
    <dxf>
      <alignment horizontal="center" vertical="center" textRotation="0" wrapText="1" indent="0" relativeIndent="255" justifyLastLine="0" shrinkToFit="0" mergeCell="0" readingOrder="0"/>
    </dxf>
    <dxf>
      <border outline="0"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9" defaultPivotStyle="PivotStyleLight16"/>
  <colors>
    <mruColors>
      <color rgb="FFFF99FF"/>
      <color rgb="FFFF66FF"/>
      <color rgb="FF36CAC6"/>
      <color rgb="FF3A9BC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0</xdr:row>
      <xdr:rowOff>28575</xdr:rowOff>
    </xdr:from>
    <xdr:to>
      <xdr:col>5</xdr:col>
      <xdr:colOff>123825</xdr:colOff>
      <xdr:row>23</xdr:row>
      <xdr:rowOff>19050</xdr:rowOff>
    </xdr:to>
    <xdr:sp macro="" textlink="">
      <xdr:nvSpPr>
        <xdr:cNvPr id="2" name="Прямоугольник 1"/>
        <xdr:cNvSpPr/>
      </xdr:nvSpPr>
      <xdr:spPr>
        <a:xfrm>
          <a:off x="2038350" y="28575"/>
          <a:ext cx="100965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5</xdr:col>
      <xdr:colOff>200025</xdr:colOff>
      <xdr:row>0</xdr:row>
      <xdr:rowOff>28575</xdr:rowOff>
    </xdr:from>
    <xdr:to>
      <xdr:col>17</xdr:col>
      <xdr:colOff>104775</xdr:colOff>
      <xdr:row>23</xdr:row>
      <xdr:rowOff>19050</xdr:rowOff>
    </xdr:to>
    <xdr:sp macro="" textlink="">
      <xdr:nvSpPr>
        <xdr:cNvPr id="3" name="Прямоугольник 2"/>
        <xdr:cNvSpPr/>
      </xdr:nvSpPr>
      <xdr:spPr>
        <a:xfrm>
          <a:off x="3124200" y="28575"/>
          <a:ext cx="939165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17</xdr:col>
      <xdr:colOff>190500</xdr:colOff>
      <xdr:row>0</xdr:row>
      <xdr:rowOff>28575</xdr:rowOff>
    </xdr:from>
    <xdr:to>
      <xdr:col>21</xdr:col>
      <xdr:colOff>123825</xdr:colOff>
      <xdr:row>23</xdr:row>
      <xdr:rowOff>19050</xdr:rowOff>
    </xdr:to>
    <xdr:sp macro="" textlink="">
      <xdr:nvSpPr>
        <xdr:cNvPr id="4" name="Прямоугольник 3"/>
        <xdr:cNvSpPr/>
      </xdr:nvSpPr>
      <xdr:spPr>
        <a:xfrm>
          <a:off x="12601575" y="28575"/>
          <a:ext cx="349567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57150</xdr:colOff>
      <xdr:row>23</xdr:row>
      <xdr:rowOff>180975</xdr:rowOff>
    </xdr:from>
    <xdr:to>
      <xdr:col>17</xdr:col>
      <xdr:colOff>95250</xdr:colOff>
      <xdr:row>46</xdr:row>
      <xdr:rowOff>180975</xdr:rowOff>
    </xdr:to>
    <xdr:sp macro="" textlink="">
      <xdr:nvSpPr>
        <xdr:cNvPr id="5" name="Прямоугольник 4"/>
        <xdr:cNvSpPr/>
      </xdr:nvSpPr>
      <xdr:spPr>
        <a:xfrm>
          <a:off x="2038350" y="4581525"/>
          <a:ext cx="1340167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66675</xdr:colOff>
      <xdr:row>47</xdr:row>
      <xdr:rowOff>142875</xdr:rowOff>
    </xdr:from>
    <xdr:to>
      <xdr:col>31</xdr:col>
      <xdr:colOff>104775</xdr:colOff>
      <xdr:row>70</xdr:row>
      <xdr:rowOff>152400</xdr:rowOff>
    </xdr:to>
    <xdr:sp macro="" textlink="">
      <xdr:nvSpPr>
        <xdr:cNvPr id="6" name="Прямоугольник 5"/>
        <xdr:cNvSpPr/>
      </xdr:nvSpPr>
      <xdr:spPr>
        <a:xfrm>
          <a:off x="2047875" y="9124950"/>
          <a:ext cx="275082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57151</xdr:colOff>
      <xdr:row>71</xdr:row>
      <xdr:rowOff>104775</xdr:rowOff>
    </xdr:from>
    <xdr:to>
      <xdr:col>19</xdr:col>
      <xdr:colOff>123826</xdr:colOff>
      <xdr:row>94</xdr:row>
      <xdr:rowOff>104775</xdr:rowOff>
    </xdr:to>
    <xdr:sp macro="" textlink="">
      <xdr:nvSpPr>
        <xdr:cNvPr id="7" name="Прямоугольник 6"/>
        <xdr:cNvSpPr/>
      </xdr:nvSpPr>
      <xdr:spPr>
        <a:xfrm>
          <a:off x="2038351" y="13658850"/>
          <a:ext cx="178689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57150</xdr:colOff>
      <xdr:row>95</xdr:row>
      <xdr:rowOff>66675</xdr:rowOff>
    </xdr:from>
    <xdr:to>
      <xdr:col>25</xdr:col>
      <xdr:colOff>104775</xdr:colOff>
      <xdr:row>118</xdr:row>
      <xdr:rowOff>76200</xdr:rowOff>
    </xdr:to>
    <xdr:sp macro="" textlink="">
      <xdr:nvSpPr>
        <xdr:cNvPr id="8" name="Прямоугольник 7"/>
        <xdr:cNvSpPr/>
      </xdr:nvSpPr>
      <xdr:spPr>
        <a:xfrm>
          <a:off x="2038350" y="18202275"/>
          <a:ext cx="2318385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57151</xdr:colOff>
      <xdr:row>119</xdr:row>
      <xdr:rowOff>0</xdr:rowOff>
    </xdr:from>
    <xdr:to>
      <xdr:col>19</xdr:col>
      <xdr:colOff>123826</xdr:colOff>
      <xdr:row>142</xdr:row>
      <xdr:rowOff>0</xdr:rowOff>
    </xdr:to>
    <xdr:sp macro="" textlink="">
      <xdr:nvSpPr>
        <xdr:cNvPr id="9" name="Прямоугольник 8"/>
        <xdr:cNvSpPr/>
      </xdr:nvSpPr>
      <xdr:spPr>
        <a:xfrm>
          <a:off x="2038351" y="22707600"/>
          <a:ext cx="189738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19</xdr:col>
      <xdr:colOff>209551</xdr:colOff>
      <xdr:row>119</xdr:row>
      <xdr:rowOff>0</xdr:rowOff>
    </xdr:from>
    <xdr:to>
      <xdr:col>29</xdr:col>
      <xdr:colOff>114301</xdr:colOff>
      <xdr:row>142</xdr:row>
      <xdr:rowOff>0</xdr:rowOff>
    </xdr:to>
    <xdr:sp macro="" textlink="">
      <xdr:nvSpPr>
        <xdr:cNvPr id="10" name="Прямоугольник 9"/>
        <xdr:cNvSpPr/>
      </xdr:nvSpPr>
      <xdr:spPr>
        <a:xfrm>
          <a:off x="21097876" y="22707600"/>
          <a:ext cx="100965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57150</xdr:colOff>
      <xdr:row>142</xdr:row>
      <xdr:rowOff>57150</xdr:rowOff>
    </xdr:from>
    <xdr:to>
      <xdr:col>9</xdr:col>
      <xdr:colOff>114300</xdr:colOff>
      <xdr:row>165</xdr:row>
      <xdr:rowOff>57150</xdr:rowOff>
    </xdr:to>
    <xdr:sp macro="" textlink="">
      <xdr:nvSpPr>
        <xdr:cNvPr id="11" name="Прямоугольник 10"/>
        <xdr:cNvSpPr/>
      </xdr:nvSpPr>
      <xdr:spPr>
        <a:xfrm>
          <a:off x="2038350" y="27155775"/>
          <a:ext cx="679132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9</xdr:col>
      <xdr:colOff>219075</xdr:colOff>
      <xdr:row>142</xdr:row>
      <xdr:rowOff>57150</xdr:rowOff>
    </xdr:from>
    <xdr:to>
      <xdr:col>23</xdr:col>
      <xdr:colOff>123825</xdr:colOff>
      <xdr:row>165</xdr:row>
      <xdr:rowOff>57150</xdr:rowOff>
    </xdr:to>
    <xdr:sp macro="" textlink="">
      <xdr:nvSpPr>
        <xdr:cNvPr id="12" name="Прямоугольник 11"/>
        <xdr:cNvSpPr/>
      </xdr:nvSpPr>
      <xdr:spPr>
        <a:xfrm>
          <a:off x="8934450" y="27155775"/>
          <a:ext cx="1879282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57150</xdr:colOff>
      <xdr:row>166</xdr:row>
      <xdr:rowOff>0</xdr:rowOff>
    </xdr:from>
    <xdr:to>
      <xdr:col>21</xdr:col>
      <xdr:colOff>142875</xdr:colOff>
      <xdr:row>189</xdr:row>
      <xdr:rowOff>0</xdr:rowOff>
    </xdr:to>
    <xdr:sp macro="" textlink="">
      <xdr:nvSpPr>
        <xdr:cNvPr id="13" name="Прямоугольник 12"/>
        <xdr:cNvSpPr/>
      </xdr:nvSpPr>
      <xdr:spPr>
        <a:xfrm>
          <a:off x="2038350" y="31680150"/>
          <a:ext cx="2367915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22</xdr:col>
      <xdr:colOff>28575</xdr:colOff>
      <xdr:row>166</xdr:row>
      <xdr:rowOff>9525</xdr:rowOff>
    </xdr:from>
    <xdr:to>
      <xdr:col>25</xdr:col>
      <xdr:colOff>95250</xdr:colOff>
      <xdr:row>189</xdr:row>
      <xdr:rowOff>9525</xdr:rowOff>
    </xdr:to>
    <xdr:sp macro="" textlink="">
      <xdr:nvSpPr>
        <xdr:cNvPr id="14" name="Прямоугольник 13"/>
        <xdr:cNvSpPr/>
      </xdr:nvSpPr>
      <xdr:spPr>
        <a:xfrm>
          <a:off x="25812750" y="31689675"/>
          <a:ext cx="40386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25</xdr:col>
      <xdr:colOff>200024</xdr:colOff>
      <xdr:row>166</xdr:row>
      <xdr:rowOff>9525</xdr:rowOff>
    </xdr:from>
    <xdr:to>
      <xdr:col>29</xdr:col>
      <xdr:colOff>133349</xdr:colOff>
      <xdr:row>189</xdr:row>
      <xdr:rowOff>9525</xdr:rowOff>
    </xdr:to>
    <xdr:sp macro="" textlink="">
      <xdr:nvSpPr>
        <xdr:cNvPr id="15" name="Прямоугольник 14"/>
        <xdr:cNvSpPr/>
      </xdr:nvSpPr>
      <xdr:spPr>
        <a:xfrm>
          <a:off x="29956124" y="31689675"/>
          <a:ext cx="431482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3</xdr:col>
      <xdr:colOff>57150</xdr:colOff>
      <xdr:row>189</xdr:row>
      <xdr:rowOff>114300</xdr:rowOff>
    </xdr:from>
    <xdr:to>
      <xdr:col>23</xdr:col>
      <xdr:colOff>123825</xdr:colOff>
      <xdr:row>212</xdr:row>
      <xdr:rowOff>95250</xdr:rowOff>
    </xdr:to>
    <xdr:sp macro="" textlink="">
      <xdr:nvSpPr>
        <xdr:cNvPr id="16" name="Прямоугольник 15"/>
        <xdr:cNvSpPr/>
      </xdr:nvSpPr>
      <xdr:spPr>
        <a:xfrm>
          <a:off x="2038350" y="36185475"/>
          <a:ext cx="27432000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  <xdr:twoCellAnchor>
    <xdr:from>
      <xdr:col>23</xdr:col>
      <xdr:colOff>190500</xdr:colOff>
      <xdr:row>189</xdr:row>
      <xdr:rowOff>114300</xdr:rowOff>
    </xdr:from>
    <xdr:to>
      <xdr:col>27</xdr:col>
      <xdr:colOff>171450</xdr:colOff>
      <xdr:row>212</xdr:row>
      <xdr:rowOff>95250</xdr:rowOff>
    </xdr:to>
    <xdr:sp macro="" textlink="">
      <xdr:nvSpPr>
        <xdr:cNvPr id="17" name="Прямоугольник 16"/>
        <xdr:cNvSpPr/>
      </xdr:nvSpPr>
      <xdr:spPr>
        <a:xfrm>
          <a:off x="29537025" y="36185475"/>
          <a:ext cx="4048125" cy="4391025"/>
        </a:xfrm>
        <a:prstGeom prst="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Поликлиника" displayName="Поликлиника" ref="A2:A11" totalsRowShown="0" headerRowCellStyle="Шапка_справочника" dataCellStyle="Справочник">
  <autoFilter ref="A2:A11"/>
  <tableColumns count="1">
    <tableColumn id="1" name="Поликлиника" dataCellStyle="Справочник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12" name="КС_1" displayName="КС_1" ref="S2:S4" totalsRowShown="0" headerRowBorderDxfId="169" headerRowCellStyle="Шапка_справочника" dataCellStyle="Справочник">
  <autoFilter ref="S2:S4"/>
  <tableColumns count="1">
    <tableColumn id="1" name="Железодефицитная анемия" dataCellStyle="Справочник"/>
  </tableColumns>
  <tableStyleInfo name="TableStyleMedium9" showFirstColumn="0" showLastColumn="0" showRowStripes="1" showColumnStripes="0"/>
</table>
</file>

<file path=xl/tables/table100.xml><?xml version="1.0" encoding="utf-8"?>
<table xmlns="http://schemas.openxmlformats.org/spreadsheetml/2006/main" id="114" name="НР_2" displayName="НР_2" ref="AA192:AA194" totalsRowShown="0" headerRowDxfId="15" headerRowBorderDxfId="16" headerRowCellStyle="Шапка_справочника" dataCellStyle="Справочник">
  <autoFilter ref="AA192:AA194"/>
  <tableColumns count="1">
    <tableColumn id="1" name="НР_2" dataCellStyle="Справочник"/>
  </tableColumns>
  <tableStyleInfo name="TableStyleMedium9" showFirstColumn="0" showLastColumn="0" showRowStripes="1" showColumnStripes="0"/>
</table>
</file>

<file path=xl/tables/table101.xml><?xml version="1.0" encoding="utf-8"?>
<table xmlns="http://schemas.openxmlformats.org/spreadsheetml/2006/main" id="115" name="Группа_учебная" displayName="Группа_учебная" ref="C12:C16" totalsRowShown="0" headerRowBorderDxfId="14" headerRowCellStyle="Шапка_справочника" dataCellStyle="Справочник">
  <autoFilter ref="C12:C16"/>
  <tableColumns count="1">
    <tableColumn id="1" name="Группа учебная" dataCellStyle="Справочник"/>
  </tableColumns>
  <tableStyleInfo name="TableStyleMedium9" showFirstColumn="0" showLastColumn="0" showRowStripes="1" showColumnStripes="0"/>
</table>
</file>

<file path=xl/tables/table102.xml><?xml version="1.0" encoding="utf-8"?>
<table xmlns="http://schemas.openxmlformats.org/spreadsheetml/2006/main" id="116" name="Группа_по_ф_ре" displayName="Группа_по_ф_ре" ref="C49:C52" totalsRowShown="0" headerRowDxfId="12" headerRowBorderDxfId="13" headerRowCellStyle="Шапка_справочника" dataCellStyle="Справочник">
  <autoFilter ref="C49:C52"/>
  <tableColumns count="1">
    <tableColumn id="1" name="Группа по ф-ре" dataCellStyle="Справочник"/>
  </tableColumns>
  <tableStyleInfo name="TableStyleMedium9" showFirstColumn="0" showLastColumn="0" showRowStripes="1" showColumnStripes="0"/>
</table>
</file>

<file path=xl/tables/table103.xml><?xml version="1.0" encoding="utf-8"?>
<table xmlns="http://schemas.openxmlformats.org/spreadsheetml/2006/main" id="117" name="Группа_здоровья" displayName="Группа_здоровья" ref="C60:C63" totalsRowShown="0" headerRowDxfId="10" headerRowBorderDxfId="11" headerRowCellStyle="Шапка_справочника" dataCellStyle="Справочник">
  <autoFilter ref="C60:C63"/>
  <tableColumns count="1">
    <tableColumn id="1" name="Группа здоровья" dataCellStyle="Справочник"/>
  </tableColumns>
  <tableStyleInfo name="TableStyleMedium9" showFirstColumn="0" showLastColumn="0" showRowStripes="1" showColumnStripes="0"/>
</table>
</file>

<file path=xl/tables/table104.xml><?xml version="1.0" encoding="utf-8"?>
<table xmlns="http://schemas.openxmlformats.org/spreadsheetml/2006/main" id="118" name="Курс" displayName="Курс" ref="C68:C72" totalsRowShown="0" headerRowDxfId="8" headerRowBorderDxfId="9" headerRowCellStyle="Шапка_справочника" dataCellStyle="Справочник">
  <autoFilter ref="C68:C72"/>
  <tableColumns count="1">
    <tableColumn id="1" name="Курс" dataCellStyle="Справочник"/>
  </tableColumns>
  <tableStyleInfo name="TableStyleMedium9" showFirstColumn="0" showLastColumn="0" showRowStripes="1" showColumnStripes="0"/>
</table>
</file>

<file path=xl/tables/table105.xml><?xml version="1.0" encoding="utf-8"?>
<table xmlns="http://schemas.openxmlformats.org/spreadsheetml/2006/main" id="119" name="Статус" displayName="Статус" ref="C76:C82" totalsRowShown="0" headerRowDxfId="6" headerRowBorderDxfId="7" headerRowCellStyle="Шапка_справочника" dataCellStyle="Справочник">
  <autoFilter ref="C76:C82"/>
  <tableColumns count="1">
    <tableColumn id="1" name="Статус" dataCellStyle="Справочник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13" name="КС_2" displayName="КС_2" ref="U2:U4" totalsRowShown="0" headerRowBorderDxfId="168" headerRowCellStyle="Шапка_справочника" dataCellStyle="Справочник">
  <autoFilter ref="U2:U4"/>
  <tableColumns count="1">
    <tableColumn id="1" name="Другие_КС" dataCellStyle="Справочник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15" name="Пол" displayName="Пол" ref="C7:C9" totalsRowShown="0" headerRowBorderDxfId="167" headerRowCellStyle="Шапка_справочника" dataCellStyle="Справочник">
  <autoFilter ref="C7:C9"/>
  <tableColumns count="1">
    <tableColumn id="1" name="Пол" dataCellStyle="Справочник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16" name="ПЗ_1" displayName="ПЗ_1" ref="E27:E29" totalsRowShown="0" headerRowBorderDxfId="166" headerRowCellStyle="Шапка_справочника" dataCellStyle="Справочник">
  <autoFilter ref="E27:E29"/>
  <tableColumns count="1">
    <tableColumn id="1" name="Невротические р-ва" dataCellStyle="Справочник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7" name="ПЗ_2" displayName="ПЗ_2" ref="G27:G29" totalsRowShown="0" headerRowBorderDxfId="165" headerRowCellStyle="Шапка_справочника" dataCellStyle="Справочник">
  <autoFilter ref="G27:G29"/>
  <tableColumns count="1">
    <tableColumn id="1" name="Р-ва (поведения) личности" dataCellStyle="Справочник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id="18" name="ПЗ_3" displayName="ПЗ_3" ref="I27:I29" totalsRowShown="0" headerRowBorderDxfId="164" headerRowCellStyle="Шапка_справочника" dataCellStyle="Справочник">
  <autoFilter ref="I27:I29"/>
  <tableColumns count="1">
    <tableColumn id="1" name="Дефекты речи" dataCellStyle="Справочник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id="19" name="ПЗ_4" displayName="ПЗ_4" ref="K27:K29" totalsRowShown="0" headerRowBorderDxfId="163" headerRowCellStyle="Шапка_справочника" dataCellStyle="Справочник">
  <autoFilter ref="K27:K29"/>
  <tableColumns count="1">
    <tableColumn id="1" name="Тики" dataCellStyle="Справочник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id="20" name="ПЗ_5" displayName="ПЗ_5" ref="M27:M29" totalsRowShown="0" headerRowBorderDxfId="162" headerRowCellStyle="Шапка_справочника" dataCellStyle="Справочник">
  <autoFilter ref="M27:M29"/>
  <tableColumns count="1">
    <tableColumn id="1" name="Энурез" dataCellStyle="Справочник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id="21" name="ПЗ_6" displayName="ПЗ_6" ref="O27:O29" totalsRowShown="0" headerRowBorderDxfId="161" headerRowCellStyle="Шапка_справочника" dataCellStyle="Справочник">
  <autoFilter ref="O27:O29"/>
  <tableColumns count="1">
    <tableColumn id="1" name="Умственная отсталость" dataCellStyle="Справочник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id="22" name="ПЗ_7" displayName="ПЗ_7" ref="Q27:Q29" totalsRowShown="0" headerRowBorderDxfId="160" headerRowCellStyle="Шапка_справочника" dataCellStyle="Справочник">
  <autoFilter ref="Q27:Q29"/>
  <tableColumns count="1">
    <tableColumn id="1" name="Другие_ПЗ" dataCellStyle="Справочник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Возраст" displayName="Возраст" ref="C2:C4" totalsRowShown="0" headerRowCellStyle="Шапка_справочника" dataCellStyle="Справочник">
  <autoFilter ref="C2:C4"/>
  <tableColumns count="1">
    <tableColumn id="1" name="Возраст" dataCellStyle="Справочник"/>
  </tableColumns>
  <tableStyleInfo name="TableStyleMedium9" showFirstColumn="0" showLastColumn="0" showRowStripes="1" showColumnStripes="0"/>
</table>
</file>

<file path=xl/tables/table20.xml><?xml version="1.0" encoding="utf-8"?>
<table xmlns="http://schemas.openxmlformats.org/spreadsheetml/2006/main" id="23" name="НС_1" displayName="НС_1" ref="E50:E52" totalsRowShown="0" headerRowDxfId="157" headerRowBorderDxfId="158" tableBorderDxfId="159" headerRowCellStyle="Шапка_справочника" dataCellStyle="Справочник">
  <autoFilter ref="E50:E52"/>
  <tableColumns count="1">
    <tableColumn id="1" name="Отдаленные последствия в/чер. абсцесса или гнойной инфекции" dataCellStyle="Справочник"/>
  </tableColumns>
  <tableStyleInfo name="TableStyleMedium9" showFirstColumn="0" showLastColumn="0" showRowStripes="1" showColumnStripes="0"/>
</table>
</file>

<file path=xl/tables/table21.xml><?xml version="1.0" encoding="utf-8"?>
<table xmlns="http://schemas.openxmlformats.org/spreadsheetml/2006/main" id="24" name="НС_2" displayName="НС_2" ref="G50:G52" totalsRowShown="0" headerRowDxfId="155" headerRowBorderDxfId="156" headerRowCellStyle="Шапка_справочника" dataCellStyle="Справочник">
  <autoFilter ref="G50:G52"/>
  <tableColumns count="1">
    <tableColumn id="1" name="ДЦП" dataCellStyle="Справочник"/>
  </tableColumns>
  <tableStyleInfo name="TableStyleMedium9" showFirstColumn="0" showLastColumn="0" showRowStripes="1" showColumnStripes="0"/>
</table>
</file>

<file path=xl/tables/table22.xml><?xml version="1.0" encoding="utf-8"?>
<table xmlns="http://schemas.openxmlformats.org/spreadsheetml/2006/main" id="25" name="НС_3" displayName="НС_3" ref="I50:I52" totalsRowShown="0" headerRowDxfId="153" headerRowBorderDxfId="154" headerRowCellStyle="Шапка_справочника" dataCellStyle="Справочник">
  <autoFilter ref="I50:I52"/>
  <tableColumns count="1">
    <tableColumn id="1" name="Эпилепсия, судороги" dataCellStyle="Справочник"/>
  </tableColumns>
  <tableStyleInfo name="TableStyleMedium9" showFirstColumn="0" showLastColumn="0" showRowStripes="1" showColumnStripes="0"/>
</table>
</file>

<file path=xl/tables/table23.xml><?xml version="1.0" encoding="utf-8"?>
<table xmlns="http://schemas.openxmlformats.org/spreadsheetml/2006/main" id="26" name="НС_4" displayName="НС_4" ref="K50:K52" totalsRowShown="0" headerRowDxfId="149" headerRowBorderDxfId="151" tableBorderDxfId="152" totalsRowBorderDxfId="150" headerRowCellStyle="Шапка_справочника">
  <autoFilter ref="K50:K52"/>
  <tableColumns count="1">
    <tableColumn id="1" name="Мышечные дистрофии"/>
  </tableColumns>
  <tableStyleInfo name="TableStyleMedium9" showFirstColumn="0" showLastColumn="0" showRowStripes="1" showColumnStripes="0"/>
</table>
</file>

<file path=xl/tables/table24.xml><?xml version="1.0" encoding="utf-8"?>
<table xmlns="http://schemas.openxmlformats.org/spreadsheetml/2006/main" id="28" name="НС_5" displayName="НС_5" ref="M50:M52" totalsRowShown="0" headerRowDxfId="147" headerRowBorderDxfId="148" headerRowCellStyle="Шапка_справочника" dataCellStyle="Справочник">
  <autoFilter ref="M50:M52"/>
  <tableColumns count="1">
    <tableColumn id="1" name="Наруш.рефракции и аккомодации" dataCellStyle="Справочник"/>
  </tableColumns>
  <tableStyleInfo name="TableStyleMedium9" showFirstColumn="0" showLastColumn="0" showRowStripes="1" showColumnStripes="0"/>
</table>
</file>

<file path=xl/tables/table25.xml><?xml version="1.0" encoding="utf-8"?>
<table xmlns="http://schemas.openxmlformats.org/spreadsheetml/2006/main" id="30" name="НС_6" displayName="НС_6" ref="O50:O52" totalsRowShown="0" headerRowDxfId="145" headerRowBorderDxfId="146" headerRowCellStyle="Шапка_справочника" dataCellStyle="Справочник">
  <autoFilter ref="O50:O52"/>
  <tableColumns count="1">
    <tableColumn id="1" name="Болезни ни конъюнктивы" dataCellStyle="Справочник"/>
  </tableColumns>
  <tableStyleInfo name="TableStyleMedium9" showFirstColumn="0" showLastColumn="0" showRowStripes="1" showColumnStripes="0"/>
</table>
</file>

<file path=xl/tables/table26.xml><?xml version="1.0" encoding="utf-8"?>
<table xmlns="http://schemas.openxmlformats.org/spreadsheetml/2006/main" id="31" name="НС_7" displayName="НС_7" ref="Q50:Q52" totalsRowShown="0" headerRowDxfId="143" headerRowBorderDxfId="144" headerRowCellStyle="Шапка_справочника" dataCellStyle="Справочник">
  <autoFilter ref="Q50:Q52"/>
  <tableColumns count="1">
    <tableColumn id="1" name="Воспаление век" dataCellStyle="Справочник"/>
  </tableColumns>
  <tableStyleInfo name="TableStyleMedium9" showFirstColumn="0" showLastColumn="0" showRowStripes="1" showColumnStripes="0"/>
</table>
</file>

<file path=xl/tables/table27.xml><?xml version="1.0" encoding="utf-8"?>
<table xmlns="http://schemas.openxmlformats.org/spreadsheetml/2006/main" id="33" name="НС_8" displayName="НС_8" ref="S50:S52" totalsRowShown="0" headerRowDxfId="141" headerRowBorderDxfId="142" headerRowCellStyle="Шапка_справочника" dataCellStyle="Справочник">
  <autoFilter ref="S50:S52"/>
  <tableColumns count="1">
    <tableColumn id="1" name="Б-ни слезного аппарата" dataCellStyle="Справочник"/>
  </tableColumns>
  <tableStyleInfo name="TableStyleMedium9" showFirstColumn="0" showLastColumn="0" showRowStripes="1" showColumnStripes="0"/>
</table>
</file>

<file path=xl/tables/table28.xml><?xml version="1.0" encoding="utf-8"?>
<table xmlns="http://schemas.openxmlformats.org/spreadsheetml/2006/main" id="34" name="НС_9" displayName="НС_9" ref="U50:U52" totalsRowShown="0" headerRowDxfId="139" headerRowBorderDxfId="140" headerRowCellStyle="Шапка_справочника" dataCellStyle="Справочник">
  <autoFilter ref="U50:U52"/>
  <tableColumns count="1">
    <tableColumn id="1" name="Косоглазие  " dataCellStyle="Справочник"/>
  </tableColumns>
  <tableStyleInfo name="TableStyleMedium9" showFirstColumn="0" showLastColumn="0" showRowStripes="1" showColumnStripes="0"/>
</table>
</file>

<file path=xl/tables/table29.xml><?xml version="1.0" encoding="utf-8"?>
<table xmlns="http://schemas.openxmlformats.org/spreadsheetml/2006/main" id="35" name="НС_10" displayName="НС_10" ref="W50:W52" totalsRowShown="0" headerRowDxfId="137" headerRowBorderDxfId="138" headerRowCellStyle="Шапка_справочника" dataCellStyle="Справочник">
  <autoFilter ref="W50:W52"/>
  <tableColumns count="1">
    <tableColumn id="1" name="Болезни уха и сосцевидного отростка" dataCellStyle="Справочник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" name="Новообразования" displayName="Новообразования" ref="E2:E5" totalsRowShown="0" headerRowCellStyle="Шапка_справочника" dataCellStyle="Справочник">
  <autoFilter ref="E2:E5"/>
  <tableColumns count="1">
    <tableColumn id="1" name="Новообразования" dataCellStyle="Справочник"/>
  </tableColumns>
  <tableStyleInfo name="TableStyleMedium9" showFirstColumn="0" showLastColumn="0" showRowStripes="1" showColumnStripes="0"/>
</table>
</file>

<file path=xl/tables/table30.xml><?xml version="1.0" encoding="utf-8"?>
<table xmlns="http://schemas.openxmlformats.org/spreadsheetml/2006/main" id="37" name="НС_11" displayName="НС_11" ref="Y50:Y52" totalsRowShown="0" headerRowDxfId="135" headerRowBorderDxfId="136" headerRowCellStyle="Шапка_справочника" dataCellStyle="Справочник">
  <autoFilter ref="Y50:Y52"/>
  <tableColumns count="1">
    <tableColumn id="1" name="Отиты хронические" dataCellStyle="Справочник"/>
  </tableColumns>
  <tableStyleInfo name="TableStyleMedium9" showFirstColumn="0" showLastColumn="0" showRowStripes="1" showColumnStripes="0"/>
</table>
</file>

<file path=xl/tables/table31.xml><?xml version="1.0" encoding="utf-8"?>
<table xmlns="http://schemas.openxmlformats.org/spreadsheetml/2006/main" id="39" name="НС_12" displayName="НС_12" ref="AA50:AA52" totalsRowShown="0" headerRowDxfId="133" headerRowBorderDxfId="134" headerRowCellStyle="Шапка_справочника" dataCellStyle="Справочник">
  <autoFilter ref="AA50:AA52"/>
  <tableColumns count="1">
    <tableColumn id="1" name="Мастоитиды хронические" dataCellStyle="Справочник"/>
  </tableColumns>
  <tableStyleInfo name="TableStyleMedium9" showFirstColumn="0" showLastColumn="0" showRowStripes="1" showColumnStripes="0"/>
</table>
</file>

<file path=xl/tables/table32.xml><?xml version="1.0" encoding="utf-8"?>
<table xmlns="http://schemas.openxmlformats.org/spreadsheetml/2006/main" id="40" name="НС_13" displayName="НС_13" ref="AC50:AC52" totalsRowShown="0" headerRowDxfId="131" headerRowBorderDxfId="132" headerRowCellStyle="Шапка_справочника" dataCellStyle="Справочник">
  <autoFilter ref="AC50:AC52"/>
  <tableColumns count="1">
    <tableColumn id="1" name="Неврит слухового нерва" dataCellStyle="Справочник"/>
  </tableColumns>
  <tableStyleInfo name="TableStyleMedium9" showFirstColumn="0" showLastColumn="0" showRowStripes="1" showColumnStripes="0"/>
</table>
</file>

<file path=xl/tables/table33.xml><?xml version="1.0" encoding="utf-8"?>
<table xmlns="http://schemas.openxmlformats.org/spreadsheetml/2006/main" id="41" name="НС_14" displayName="НС_14" ref="AE50:AE52" totalsRowShown="0" headerRowDxfId="129" headerRowBorderDxfId="130" headerRowCellStyle="Шапка_справочника" dataCellStyle="Справочник">
  <autoFilter ref="AE50:AE52"/>
  <tableColumns count="1">
    <tableColumn id="1" name="Другие_НС" dataCellStyle="Справочник"/>
  </tableColumns>
  <tableStyleInfo name="TableStyleMedium9" showFirstColumn="0" showLastColumn="0" showRowStripes="1" showColumnStripes="0"/>
</table>
</file>

<file path=xl/tables/table34.xml><?xml version="1.0" encoding="utf-8"?>
<table xmlns="http://schemas.openxmlformats.org/spreadsheetml/2006/main" id="42" name="СК_1" displayName="СК_1" ref="E74:E76" totalsRowShown="0" headerRowDxfId="126" headerRowBorderDxfId="127" tableBorderDxfId="128" headerRowCellStyle="Шапка_справочника" dataCellStyle="Справочник">
  <autoFilter ref="E74:E76"/>
  <tableColumns count="1">
    <tableColumn id="1" name="Ревматизм в а/фазе" dataCellStyle="Справочник"/>
  </tableColumns>
  <tableStyleInfo name="TableStyleMedium9" showFirstColumn="0" showLastColumn="0" showRowStripes="1" showColumnStripes="0"/>
</table>
</file>

<file path=xl/tables/table35.xml><?xml version="1.0" encoding="utf-8"?>
<table xmlns="http://schemas.openxmlformats.org/spreadsheetml/2006/main" id="44" name="СК_2" displayName="СК_2" ref="G74:G77" totalsRowShown="0" headerRowDxfId="124" headerRowBorderDxfId="125" headerRowCellStyle="Шапка_справочника" dataCellStyle="Справочник">
  <autoFilter ref="G74:G77"/>
  <tableColumns count="1">
    <tableColumn id="1" name="Активный ревматизм" dataCellStyle="Справочник"/>
  </tableColumns>
  <tableStyleInfo name="TableStyleMedium9" showFirstColumn="0" showLastColumn="0" showRowStripes="1" showColumnStripes="0"/>
</table>
</file>

<file path=xl/tables/table36.xml><?xml version="1.0" encoding="utf-8"?>
<table xmlns="http://schemas.openxmlformats.org/spreadsheetml/2006/main" id="46" name="СК_3" displayName="СК_3" ref="I74:I76" totalsRowShown="0" headerRowDxfId="122" headerRowBorderDxfId="123" headerRowCellStyle="Шапка_справочника" dataCellStyle="Справочник">
  <autoFilter ref="I74:I76"/>
  <tableColumns count="1">
    <tableColumn id="1" name="Ревматическая хорея" dataCellStyle="Справочник"/>
  </tableColumns>
  <tableStyleInfo name="TableStyleMedium9" showFirstColumn="0" showLastColumn="0" showRowStripes="1" showColumnStripes="0"/>
</table>
</file>

<file path=xl/tables/table37.xml><?xml version="1.0" encoding="utf-8"?>
<table xmlns="http://schemas.openxmlformats.org/spreadsheetml/2006/main" id="47" name="СК_4" displayName="СК_4" ref="K74:K76" totalsRowShown="0" headerRowDxfId="120" headerRowBorderDxfId="121" headerRowCellStyle="Шапка_справочника" dataCellStyle="Справочник">
  <autoFilter ref="K74:K76"/>
  <tableColumns count="1">
    <tableColumn id="1" name="Хр.ревмат.болезней сердца" dataCellStyle="Справочник"/>
  </tableColumns>
  <tableStyleInfo name="TableStyleMedium9" showFirstColumn="0" showLastColumn="0" showRowStripes="1" showColumnStripes="0"/>
</table>
</file>

<file path=xl/tables/table38.xml><?xml version="1.0" encoding="utf-8"?>
<table xmlns="http://schemas.openxmlformats.org/spreadsheetml/2006/main" id="48" name="СК_5" displayName="СК_5" ref="M74:M76" totalsRowShown="0" headerRowDxfId="118" headerRowBorderDxfId="119" headerRowCellStyle="Шапка_справочника" dataCellStyle="Справочник">
  <autoFilter ref="M74:M76"/>
  <tableColumns count="1">
    <tableColumn id="1" name="Гипертоническая болезнь" dataCellStyle="Справочник"/>
  </tableColumns>
  <tableStyleInfo name="TableStyleMedium9" showFirstColumn="0" showLastColumn="0" showRowStripes="1" showColumnStripes="0"/>
</table>
</file>

<file path=xl/tables/table39.xml><?xml version="1.0" encoding="utf-8"?>
<table xmlns="http://schemas.openxmlformats.org/spreadsheetml/2006/main" id="50" name="СК_6" displayName="СК_6" ref="O74:O76" totalsRowShown="0" headerRowDxfId="116" headerRowBorderDxfId="117" headerRowCellStyle="Шапка_справочника" dataCellStyle="Справочник">
  <autoFilter ref="O74:O76"/>
  <tableColumns count="1">
    <tableColumn id="1" name="Гипотония" dataCellStyle="Справочник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ЭС_1" displayName="ЭС_1" ref="G2:G5" totalsRowShown="0" headerRowCellStyle="Шапка_справочника" dataCellStyle="Справочник">
  <autoFilter ref="G2:G5"/>
  <tableColumns count="1">
    <tableColumn id="1" name="Зоб простой" dataCellStyle="Справочник"/>
  </tableColumns>
  <tableStyleInfo name="TableStyleMedium9" showFirstColumn="0" showLastColumn="0" showRowStripes="1" showColumnStripes="0"/>
</table>
</file>

<file path=xl/tables/table40.xml><?xml version="1.0" encoding="utf-8"?>
<table xmlns="http://schemas.openxmlformats.org/spreadsheetml/2006/main" id="51" name="СК_7" displayName="СК_7" ref="Q74:Q76" totalsRowShown="0" headerRowDxfId="114" headerRowBorderDxfId="115" headerRowCellStyle="Шапка_справочника" dataCellStyle="Справочник">
  <autoFilter ref="Q74:Q76"/>
  <tableColumns count="1">
    <tableColumn id="1" name="ВСД" dataCellStyle="Справочник"/>
  </tableColumns>
  <tableStyleInfo name="TableStyleMedium9" showFirstColumn="0" showLastColumn="0" showRowStripes="1" showColumnStripes="0"/>
</table>
</file>

<file path=xl/tables/table41.xml><?xml version="1.0" encoding="utf-8"?>
<table xmlns="http://schemas.openxmlformats.org/spreadsheetml/2006/main" id="52" name="СК_8" displayName="СК_8" ref="S74:S76" totalsRowShown="0" headerRowDxfId="112" headerRowBorderDxfId="113" headerRowCellStyle="Шапка_справочника" dataCellStyle="Справочник">
  <autoFilter ref="S74:S76"/>
  <tableColumns count="1">
    <tableColumn id="1" name="Другие_СК" dataCellStyle="Справочник"/>
  </tableColumns>
  <tableStyleInfo name="TableStyleMedium9" showFirstColumn="0" showLastColumn="0" showRowStripes="1" showColumnStripes="0"/>
</table>
</file>

<file path=xl/tables/table42.xml><?xml version="1.0" encoding="utf-8"?>
<table xmlns="http://schemas.openxmlformats.org/spreadsheetml/2006/main" id="53" name="Д_1" displayName="Д_1" ref="E98:E100" totalsRowShown="0" headerRowDxfId="109" headerRowBorderDxfId="110" tableBorderDxfId="111" headerRowCellStyle="Шапка_справочника" dataCellStyle="Справочник">
  <autoFilter ref="E98:E100"/>
  <tableColumns count="1">
    <tableColumn id="1" name="Искривление н/перегородки" dataCellStyle="Справочник"/>
  </tableColumns>
  <tableStyleInfo name="TableStyleMedium9" showFirstColumn="0" showLastColumn="0" showRowStripes="1" showColumnStripes="0"/>
</table>
</file>

<file path=xl/tables/table43.xml><?xml version="1.0" encoding="utf-8"?>
<table xmlns="http://schemas.openxmlformats.org/spreadsheetml/2006/main" id="54" name="Д_2" displayName="Д_2" ref="G98:G100" totalsRowShown="0" headerRowDxfId="107" headerRowBorderDxfId="108" headerRowCellStyle="Шапка_справочника" dataCellStyle="Справочник">
  <autoFilter ref="G98:G100"/>
  <tableColumns count="1">
    <tableColumn id="1" name="Полипы н/полости" dataCellStyle="Справочник"/>
  </tableColumns>
  <tableStyleInfo name="TableStyleMedium9" showFirstColumn="0" showLastColumn="0" showRowStripes="1" showColumnStripes="0"/>
</table>
</file>

<file path=xl/tables/table44.xml><?xml version="1.0" encoding="utf-8"?>
<table xmlns="http://schemas.openxmlformats.org/spreadsheetml/2006/main" id="55" name="Д_3" displayName="Д_3" ref="I98:I100" totalsRowShown="0" headerRowDxfId="105" headerRowBorderDxfId="106" headerRowCellStyle="Шапка_справочника" dataCellStyle="Справочник">
  <autoFilter ref="I98:I100"/>
  <tableColumns count="1">
    <tableColumn id="1" name="Хр.фарингит, синусит" dataCellStyle="Справочник"/>
  </tableColumns>
  <tableStyleInfo name="TableStyleMedium9" showFirstColumn="0" showLastColumn="0" showRowStripes="1" showColumnStripes="0"/>
</table>
</file>

<file path=xl/tables/table45.xml><?xml version="1.0" encoding="utf-8"?>
<table xmlns="http://schemas.openxmlformats.org/spreadsheetml/2006/main" id="56" name="Д_4" displayName="Д_4" ref="K98:K100" totalsRowShown="0" headerRowDxfId="103" headerRowBorderDxfId="104" headerRowCellStyle="Шапка_справочника" dataCellStyle="Справочник">
  <autoFilter ref="K98:K100"/>
  <tableColumns count="1">
    <tableColumn id="1" name="Хр.тонзилит" dataCellStyle="Справочник"/>
  </tableColumns>
  <tableStyleInfo name="TableStyleMedium9" showFirstColumn="0" showLastColumn="0" showRowStripes="1" showColumnStripes="0"/>
</table>
</file>

<file path=xl/tables/table46.xml><?xml version="1.0" encoding="utf-8"?>
<table xmlns="http://schemas.openxmlformats.org/spreadsheetml/2006/main" id="57" name="Д_5" displayName="Д_5" ref="M98:M100" totalsRowShown="0" headerRowDxfId="101" headerRowBorderDxfId="102" headerRowCellStyle="Шапка_справочника" dataCellStyle="Справочник">
  <autoFilter ref="M98:M100"/>
  <tableColumns count="1">
    <tableColumn id="1" name="Хр.б-ни миндалин и аденоидов вкл. гип. миндалин" dataCellStyle="Справочник"/>
  </tableColumns>
  <tableStyleInfo name="TableStyleMedium9" showFirstColumn="0" showLastColumn="0" showRowStripes="1" showColumnStripes="0"/>
</table>
</file>

<file path=xl/tables/table47.xml><?xml version="1.0" encoding="utf-8"?>
<table xmlns="http://schemas.openxmlformats.org/spreadsheetml/2006/main" id="58" name="Д_6" displayName="Д_6" ref="O98:O100" totalsRowShown="0" headerRowDxfId="99" headerRowBorderDxfId="100" headerRowCellStyle="Шапка_справочника" dataCellStyle="Справочник">
  <autoFilter ref="O98:O100"/>
  <tableColumns count="1">
    <tableColumn id="1" name="Хр.ларингит" dataCellStyle="Справочник"/>
  </tableColumns>
  <tableStyleInfo name="TableStyleMedium9" showFirstColumn="0" showLastColumn="0" showRowStripes="1" showColumnStripes="0"/>
</table>
</file>

<file path=xl/tables/table48.xml><?xml version="1.0" encoding="utf-8"?>
<table xmlns="http://schemas.openxmlformats.org/spreadsheetml/2006/main" id="59" name="Д_7" displayName="Д_7" ref="Q98:Q100" totalsRowShown="0" headerRowDxfId="97" headerRowBorderDxfId="98" headerRowCellStyle="Шапка_справочника" dataCellStyle="Справочник">
  <autoFilter ref="Q98:Q100"/>
  <tableColumns count="1">
    <tableColumn id="1" name="Аллергический ринит " dataCellStyle="Справочник"/>
  </tableColumns>
  <tableStyleInfo name="TableStyleMedium9" showFirstColumn="0" showLastColumn="0" showRowStripes="1" showColumnStripes="0"/>
</table>
</file>

<file path=xl/tables/table49.xml><?xml version="1.0" encoding="utf-8"?>
<table xmlns="http://schemas.openxmlformats.org/spreadsheetml/2006/main" id="60" name="Д_8" displayName="Д_8" ref="S98:S100" totalsRowShown="0" headerRowDxfId="95" headerRowBorderDxfId="96" headerRowCellStyle="Шапка_справочника" dataCellStyle="Справочник">
  <autoFilter ref="S98:S100"/>
  <tableColumns count="1">
    <tableColumn id="1" name="Хр.бронхит" dataCellStyle="Справочник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ЭС_2" displayName="ЭС_2" ref="I2:I4" totalsRowShown="0" headerRowBorderDxfId="174" headerRowCellStyle="Шапка_справочника" dataCellStyle="Справочник">
  <autoFilter ref="I2:I4"/>
  <tableColumns count="1">
    <tableColumn id="1" name="Сахарный диабет" dataCellStyle="Справочник"/>
  </tableColumns>
  <tableStyleInfo name="TableStyleMedium9" showFirstColumn="0" showLastColumn="0" showRowStripes="1" showColumnStripes="0"/>
</table>
</file>

<file path=xl/tables/table50.xml><?xml version="1.0" encoding="utf-8"?>
<table xmlns="http://schemas.openxmlformats.org/spreadsheetml/2006/main" id="61" name="Д_9" displayName="Д_9" ref="U98:U100" totalsRowShown="0" headerRowDxfId="93" headerRowBorderDxfId="94" headerRowCellStyle="Шапка_справочника" dataCellStyle="Справочник">
  <autoFilter ref="U98:U100"/>
  <tableColumns count="1">
    <tableColumn id="1" name="Бр.астма, предастма. Астматических бронхит" dataCellStyle="Справочник"/>
  </tableColumns>
  <tableStyleInfo name="TableStyleMedium9" showFirstColumn="0" showLastColumn="0" showRowStripes="1" showColumnStripes="0"/>
</table>
</file>

<file path=xl/tables/table51.xml><?xml version="1.0" encoding="utf-8"?>
<table xmlns="http://schemas.openxmlformats.org/spreadsheetml/2006/main" id="62" name="Д_10" displayName="Д_10" ref="W98:W100" totalsRowShown="0" headerRowDxfId="91" headerRowBorderDxfId="92" headerRowCellStyle="Шапка_справочника" dataCellStyle="Справочник">
  <autoFilter ref="W98:W100"/>
  <tableColumns count="1">
    <tableColumn id="1" name="Хр.пневмония" dataCellStyle="Справочник"/>
  </tableColumns>
  <tableStyleInfo name="TableStyleMedium9" showFirstColumn="0" showLastColumn="0" showRowStripes="1" showColumnStripes="0"/>
</table>
</file>

<file path=xl/tables/table52.xml><?xml version="1.0" encoding="utf-8"?>
<table xmlns="http://schemas.openxmlformats.org/spreadsheetml/2006/main" id="63" name="Д_11" displayName="Д_11" ref="Y98:Y100" totalsRowShown="0" headerRowDxfId="89" headerRowBorderDxfId="90" headerRowCellStyle="Шапка_справочника" dataCellStyle="Справочник">
  <autoFilter ref="Y98:Y100"/>
  <tableColumns count="1">
    <tableColumn id="1" name="Другие" dataCellStyle="Справочник"/>
  </tableColumns>
  <tableStyleInfo name="TableStyleMedium9" showFirstColumn="0" showLastColumn="0" showRowStripes="1" showColumnStripes="0"/>
</table>
</file>

<file path=xl/tables/table53.xml><?xml version="1.0" encoding="utf-8"?>
<table xmlns="http://schemas.openxmlformats.org/spreadsheetml/2006/main" id="64" name="ПС_1" displayName="ПС_1" ref="E122:E124" totalsRowShown="0" headerRowDxfId="86" headerRowBorderDxfId="87" tableBorderDxfId="88" headerRowCellStyle="Шапка_справочника" dataCellStyle="Справочник">
  <autoFilter ref="E122:E124"/>
  <tableColumns count="1">
    <tableColumn id="1" name="Язв.б-нь желудка и ДПК" dataCellStyle="Справочник"/>
  </tableColumns>
  <tableStyleInfo name="TableStyleMedium9" showFirstColumn="0" showLastColumn="0" showRowStripes="1" showColumnStripes="0"/>
</table>
</file>

<file path=xl/tables/table54.xml><?xml version="1.0" encoding="utf-8"?>
<table xmlns="http://schemas.openxmlformats.org/spreadsheetml/2006/main" id="65" name="ПС_2" displayName="ПС_2" ref="G122:G124" totalsRowShown="0" headerRowDxfId="84" headerRowBorderDxfId="85" headerRowCellStyle="Шапка_справочника" dataCellStyle="Справочник">
  <autoFilter ref="G122:G124"/>
  <tableColumns count="1">
    <tableColumn id="1" name="Хр.гастрит и дуаденит" dataCellStyle="Справочник"/>
  </tableColumns>
  <tableStyleInfo name="TableStyleMedium9" showFirstColumn="0" showLastColumn="0" showRowStripes="1" showColumnStripes="0"/>
</table>
</file>

<file path=xl/tables/table55.xml><?xml version="1.0" encoding="utf-8"?>
<table xmlns="http://schemas.openxmlformats.org/spreadsheetml/2006/main" id="66" name="ПС_3" displayName="ПС_3" ref="I122:I124" totalsRowShown="0" headerRowDxfId="82" headerRowBorderDxfId="83" headerRowCellStyle="Шапка_справочника" dataCellStyle="Справочник">
  <autoFilter ref="I122:I124"/>
  <tableColumns count="1">
    <tableColumn id="1" name="ФЗЖ, ДЖВП" dataCellStyle="Справочник"/>
  </tableColumns>
  <tableStyleInfo name="TableStyleMedium9" showFirstColumn="0" showLastColumn="0" showRowStripes="1" showColumnStripes="0"/>
</table>
</file>

<file path=xl/tables/table56.xml><?xml version="1.0" encoding="utf-8"?>
<table xmlns="http://schemas.openxmlformats.org/spreadsheetml/2006/main" id="67" name="ПС_4" displayName="ПС_4" ref="K122:K124" totalsRowShown="0" headerRowDxfId="80" headerRowBorderDxfId="81" headerRowCellStyle="Шапка_справочника" dataCellStyle="Справочник">
  <autoFilter ref="K122:K124"/>
  <tableColumns count="1">
    <tableColumn id="1" name="Желчекаменная б-нь" dataCellStyle="Справочник"/>
  </tableColumns>
  <tableStyleInfo name="TableStyleMedium9" showFirstColumn="0" showLastColumn="0" showRowStripes="1" showColumnStripes="0"/>
</table>
</file>

<file path=xl/tables/table57.xml><?xml version="1.0" encoding="utf-8"?>
<table xmlns="http://schemas.openxmlformats.org/spreadsheetml/2006/main" id="68" name="ПС_5" displayName="ПС_5" ref="M122:M124" totalsRowShown="0" headerRowDxfId="78" headerRowBorderDxfId="79" headerRowCellStyle="Шапка_справочника" dataCellStyle="Справочник">
  <autoFilter ref="M122:M124"/>
  <tableColumns count="1">
    <tableColumn id="1" name="Холецистит и холангит" dataCellStyle="Справочник"/>
  </tableColumns>
  <tableStyleInfo name="TableStyleMedium9" showFirstColumn="0" showLastColumn="0" showRowStripes="1" showColumnStripes="0"/>
</table>
</file>

<file path=xl/tables/table58.xml><?xml version="1.0" encoding="utf-8"?>
<table xmlns="http://schemas.openxmlformats.org/spreadsheetml/2006/main" id="69" name="ПС_6" displayName="ПС_6" ref="O122:O124" totalsRowShown="0" headerRowDxfId="76" headerRowBorderDxfId="77" headerRowCellStyle="Шапка_справочника" dataCellStyle="Справочник">
  <autoFilter ref="O122:O124"/>
  <tableColumns count="1">
    <tableColumn id="1" name="Грыжи" dataCellStyle="Справочник"/>
  </tableColumns>
  <tableStyleInfo name="TableStyleMedium9" showFirstColumn="0" showLastColumn="0" showRowStripes="1" showColumnStripes="0"/>
</table>
</file>

<file path=xl/tables/table59.xml><?xml version="1.0" encoding="utf-8"?>
<table xmlns="http://schemas.openxmlformats.org/spreadsheetml/2006/main" id="70" name="ПС_7" displayName="ПС_7" ref="Q122:Q124" totalsRowShown="0" headerRowDxfId="74" headerRowBorderDxfId="75" headerRowCellStyle="Шапка_справочника" dataCellStyle="Справочник">
  <autoFilter ref="Q122:Q124"/>
  <tableColumns count="1">
    <tableColumn id="1" name="Б-ни поджелудочной железы" dataCellStyle="Справочник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8" name="ЭС_3" displayName="ЭС_3" ref="K2:K4" totalsRowShown="0" headerRowBorderDxfId="173" headerRowCellStyle="Шапка_справочника" dataCellStyle="Справочник">
  <autoFilter ref="K2:K4"/>
  <tableColumns count="1">
    <tableColumn id="1" name="Недостаток витамина «Д»" dataCellStyle="Справочник"/>
  </tableColumns>
  <tableStyleInfo name="TableStyleMedium9" showFirstColumn="0" showLastColumn="0" showRowStripes="1" showColumnStripes="0"/>
</table>
</file>

<file path=xl/tables/table60.xml><?xml version="1.0" encoding="utf-8"?>
<table xmlns="http://schemas.openxmlformats.org/spreadsheetml/2006/main" id="71" name="ПС_8" displayName="ПС_8" ref="S122:S124" totalsRowShown="0" headerRowDxfId="72" headerRowBorderDxfId="73" headerRowCellStyle="Шапка_справочника" dataCellStyle="Справочник">
  <autoFilter ref="S122:S124"/>
  <tableColumns count="1">
    <tableColumn id="1" name="Другие_ПС" dataCellStyle="Справочник"/>
  </tableColumns>
  <tableStyleInfo name="TableStyleMedium9" showFirstColumn="0" showLastColumn="0" showRowStripes="1" showColumnStripes="0"/>
</table>
</file>

<file path=xl/tables/table61.xml><?xml version="1.0" encoding="utf-8"?>
<table xmlns="http://schemas.openxmlformats.org/spreadsheetml/2006/main" id="72" name="МС_1" displayName="МС_1" ref="U122:U124" totalsRowShown="0" headerRowDxfId="69" headerRowBorderDxfId="70" tableBorderDxfId="71" headerRowCellStyle="Шапка_справочника" dataCellStyle="Справочник">
  <autoFilter ref="U122:U124"/>
  <tableColumns count="1">
    <tableColumn id="1" name="Хр. пиелонефрит" dataCellStyle="Справочник"/>
  </tableColumns>
  <tableStyleInfo name="TableStyleMedium9" showFirstColumn="0" showLastColumn="0" showRowStripes="1" showColumnStripes="0"/>
</table>
</file>

<file path=xl/tables/table62.xml><?xml version="1.0" encoding="utf-8"?>
<table xmlns="http://schemas.openxmlformats.org/spreadsheetml/2006/main" id="73" name="МС_2" displayName="МС_2" ref="W122:W124" totalsRowShown="0" headerRowDxfId="67" headerRowBorderDxfId="68" headerRowCellStyle="Шапка_справочника" dataCellStyle="Справочник">
  <autoFilter ref="W122:W124"/>
  <tableColumns count="1">
    <tableColumn id="1" name="Хр.нефрит, гломерулонефрит" dataCellStyle="Справочник"/>
  </tableColumns>
  <tableStyleInfo name="TableStyleMedium9" showFirstColumn="0" showLastColumn="0" showRowStripes="1" showColumnStripes="0"/>
</table>
</file>

<file path=xl/tables/table63.xml><?xml version="1.0" encoding="utf-8"?>
<table xmlns="http://schemas.openxmlformats.org/spreadsheetml/2006/main" id="74" name="МС_3" displayName="МС_3" ref="Y122:Y124" totalsRowShown="0" headerRowDxfId="65" headerRowBorderDxfId="66" headerRowCellStyle="Шапка_справочника" dataCellStyle="Справочник">
  <autoFilter ref="Y122:Y124"/>
  <tableColumns count="1">
    <tableColumn id="1" name="Водянка яичника" dataCellStyle="Справочник"/>
  </tableColumns>
  <tableStyleInfo name="TableStyleMedium9" showFirstColumn="0" showLastColumn="0" showRowStripes="1" showColumnStripes="0"/>
</table>
</file>

<file path=xl/tables/table64.xml><?xml version="1.0" encoding="utf-8"?>
<table xmlns="http://schemas.openxmlformats.org/spreadsheetml/2006/main" id="75" name="МС_4" displayName="МС_4" ref="AA122:AA124" totalsRowShown="0" headerRowDxfId="63" headerRowBorderDxfId="64" headerRowCellStyle="Шапка_справочника" dataCellStyle="Справочник">
  <autoFilter ref="AA122:AA124"/>
  <tableColumns count="1">
    <tableColumn id="1" name="Расстройства  менструации" dataCellStyle="Справочник"/>
  </tableColumns>
  <tableStyleInfo name="TableStyleMedium9" showFirstColumn="0" showLastColumn="0" showRowStripes="1" showColumnStripes="0"/>
</table>
</file>

<file path=xl/tables/table65.xml><?xml version="1.0" encoding="utf-8"?>
<table xmlns="http://schemas.openxmlformats.org/spreadsheetml/2006/main" id="76" name="МС_5" displayName="МС_5" ref="AC122:AC124" totalsRowShown="0" headerRowDxfId="61" headerRowBorderDxfId="62" headerRowCellStyle="Шапка_справочника" dataCellStyle="Справочник">
  <autoFilter ref="AC122:AC124"/>
  <tableColumns count="1">
    <tableColumn id="1" name="Другие_МС" dataCellStyle="Справочник"/>
  </tableColumns>
  <tableStyleInfo name="TableStyleMedium9" showFirstColumn="0" showLastColumn="0" showRowStripes="1" showColumnStripes="0"/>
</table>
</file>

<file path=xl/tables/table66.xml><?xml version="1.0" encoding="utf-8"?>
<table xmlns="http://schemas.openxmlformats.org/spreadsheetml/2006/main" id="77" name="БК_1" displayName="БК_1" ref="E145:E147" totalsRowShown="0" headerRowCellStyle="Шапка_справочника" dataCellStyle="Справочник">
  <autoFilter ref="E145:E147"/>
  <tableColumns count="1">
    <tableColumn id="1" name="Карбункул, фурункул" dataCellStyle="Справочник"/>
  </tableColumns>
  <tableStyleInfo name="TableStyleMedium9" showFirstColumn="0" showLastColumn="0" showRowStripes="1" showColumnStripes="0"/>
</table>
</file>

<file path=xl/tables/table67.xml><?xml version="1.0" encoding="utf-8"?>
<table xmlns="http://schemas.openxmlformats.org/spreadsheetml/2006/main" id="78" name="БК_2" displayName="БК_2" ref="G145:G147" totalsRowShown="0" headerRowBorderDxfId="60" headerRowCellStyle="Шапка_справочника" dataCellStyle="Справочник">
  <autoFilter ref="G145:G147"/>
  <tableColumns count="1">
    <tableColumn id="1" name="Детская экзема" dataCellStyle="Справочник"/>
  </tableColumns>
  <tableStyleInfo name="TableStyleMedium9" showFirstColumn="0" showLastColumn="0" showRowStripes="1" showColumnStripes="0"/>
</table>
</file>

<file path=xl/tables/table68.xml><?xml version="1.0" encoding="utf-8"?>
<table xmlns="http://schemas.openxmlformats.org/spreadsheetml/2006/main" id="79" name="БК_3" displayName="БК_3" ref="I145:I147" totalsRowShown="0" headerRowBorderDxfId="59" headerRowCellStyle="Шапка_справочника" dataCellStyle="Справочник">
  <autoFilter ref="I145:I147"/>
  <tableColumns count="1">
    <tableColumn id="1" name="Другие_БК" dataCellStyle="Справочник"/>
  </tableColumns>
  <tableStyleInfo name="TableStyleMedium9" showFirstColumn="0" showLastColumn="0" showRowStripes="1" showColumnStripes="0"/>
</table>
</file>

<file path=xl/tables/table69.xml><?xml version="1.0" encoding="utf-8"?>
<table xmlns="http://schemas.openxmlformats.org/spreadsheetml/2006/main" id="80" name="КМС_1" displayName="КМС_1" ref="K145:K147" totalsRowShown="0" headerRowBorderDxfId="57" tableBorderDxfId="58" headerRowCellStyle="Шапка_справочника" dataCellStyle="Справочник">
  <autoFilter ref="K145:K147"/>
  <tableColumns count="1">
    <tableColumn id="1" name="Ревматический артрит" dataCellStyle="Справочник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9" name="ЭС_4" displayName="ЭС_4" ref="M2:M4" totalsRowShown="0" headerRowBorderDxfId="172" headerRowCellStyle="Шапка_справочника" dataCellStyle="Справочник">
  <autoFilter ref="M2:M4"/>
  <tableColumns count="1">
    <tableColumn id="1" name="Ожирение" dataCellStyle="Справочник"/>
  </tableColumns>
  <tableStyleInfo name="TableStyleMedium9" showFirstColumn="0" showLastColumn="0" showRowStripes="1" showColumnStripes="0"/>
</table>
</file>

<file path=xl/tables/table70.xml><?xml version="1.0" encoding="utf-8"?>
<table xmlns="http://schemas.openxmlformats.org/spreadsheetml/2006/main" id="81" name="КМС_2" displayName="КМС_2" ref="M145:M147" totalsRowShown="0" headerRowBorderDxfId="56" headerRowCellStyle="Шапка_справочника" dataCellStyle="Справочник">
  <autoFilter ref="M145:M147"/>
  <tableColumns count="1">
    <tableColumn id="1" name="Остеохондропатия" dataCellStyle="Справочник"/>
  </tableColumns>
  <tableStyleInfo name="TableStyleMedium9" showFirstColumn="0" showLastColumn="0" showRowStripes="1" showColumnStripes="0"/>
</table>
</file>

<file path=xl/tables/table71.xml><?xml version="1.0" encoding="utf-8"?>
<table xmlns="http://schemas.openxmlformats.org/spreadsheetml/2006/main" id="82" name="КМС_3" displayName="КМС_3" ref="O145:O147" totalsRowShown="0" headerRowBorderDxfId="55" headerRowCellStyle="Шапка_справочника" dataCellStyle="Справочник">
  <autoFilter ref="O145:O147"/>
  <tableColumns count="1">
    <tableColumn id="1" name="Плоскостопие" dataCellStyle="Справочник"/>
  </tableColumns>
  <tableStyleInfo name="TableStyleMedium9" showFirstColumn="0" showLastColumn="0" showRowStripes="1" showColumnStripes="0"/>
</table>
</file>

<file path=xl/tables/table72.xml><?xml version="1.0" encoding="utf-8"?>
<table xmlns="http://schemas.openxmlformats.org/spreadsheetml/2006/main" id="83" name="КМС_4" displayName="КМС_4" ref="Q145:Q147" totalsRowShown="0" headerRowBorderDxfId="54" headerRowCellStyle="Шапка_справочника" dataCellStyle="Справочник">
  <autoFilter ref="Q145:Q147"/>
  <tableColumns count="1">
    <tableColumn id="1" name="Искривление позвоночника, сколиоз" dataCellStyle="Справочник"/>
  </tableColumns>
  <tableStyleInfo name="TableStyleMedium9" showFirstColumn="0" showLastColumn="0" showRowStripes="1" showColumnStripes="0"/>
</table>
</file>

<file path=xl/tables/table73.xml><?xml version="1.0" encoding="utf-8"?>
<table xmlns="http://schemas.openxmlformats.org/spreadsheetml/2006/main" id="84" name="КМС_5" displayName="КМС_5" ref="S145:S147" totalsRowShown="0" headerRowBorderDxfId="53" headerRowCellStyle="Шапка_справочника" dataCellStyle="Справочник">
  <autoFilter ref="S145:S147"/>
  <tableColumns count="1">
    <tableColumn id="1" name="Нарушение осанки" dataCellStyle="Справочник"/>
  </tableColumns>
  <tableStyleInfo name="TableStyleMedium9" showFirstColumn="0" showLastColumn="0" showRowStripes="1" showColumnStripes="0"/>
</table>
</file>

<file path=xl/tables/table74.xml><?xml version="1.0" encoding="utf-8"?>
<table xmlns="http://schemas.openxmlformats.org/spreadsheetml/2006/main" id="85" name="КМС_6" displayName="КМС_6" ref="U145:U147" totalsRowShown="0" headerRowBorderDxfId="52" headerRowCellStyle="Шапка_справочника" dataCellStyle="Справочник">
  <autoFilter ref="U145:U147"/>
  <tableColumns count="1">
    <tableColumn id="1" name="Искривление позвоночника" dataCellStyle="Справочник"/>
  </tableColumns>
  <tableStyleInfo name="TableStyleMedium9" showFirstColumn="0" showLastColumn="0" showRowStripes="1" showColumnStripes="0"/>
</table>
</file>

<file path=xl/tables/table75.xml><?xml version="1.0" encoding="utf-8"?>
<table xmlns="http://schemas.openxmlformats.org/spreadsheetml/2006/main" id="86" name="КМС_7" displayName="КМС_7" ref="W145:W147" totalsRowShown="0" headerRowBorderDxfId="51" headerRowCellStyle="Шапка_справочника" dataCellStyle="Справочник">
  <autoFilter ref="W145:W147"/>
  <tableColumns count="1">
    <tableColumn id="1" name="Другие_КМС" dataCellStyle="Справочник"/>
  </tableColumns>
  <tableStyleInfo name="TableStyleMedium9" showFirstColumn="0" showLastColumn="0" showRowStripes="1" showColumnStripes="0"/>
</table>
</file>

<file path=xl/tables/table76.xml><?xml version="1.0" encoding="utf-8"?>
<table xmlns="http://schemas.openxmlformats.org/spreadsheetml/2006/main" id="87" name="ВА_1" displayName="ВА_1" ref="E169:E171" totalsRowShown="0" headerRowBorderDxfId="49" tableBorderDxfId="50" headerRowCellStyle="Шапка_справочника" dataCellStyle="Справочник">
  <autoFilter ref="E169:E171"/>
  <tableColumns count="1">
    <tableColumn id="1" name="Нервной системы" dataCellStyle="Справочник"/>
  </tableColumns>
  <tableStyleInfo name="TableStyleMedium9" showFirstColumn="0" showLastColumn="0" showRowStripes="1" showColumnStripes="0"/>
</table>
</file>

<file path=xl/tables/table77.xml><?xml version="1.0" encoding="utf-8"?>
<table xmlns="http://schemas.openxmlformats.org/spreadsheetml/2006/main" id="88" name="ВА_2" displayName="ВА_2" ref="G169:G171" totalsRowShown="0" headerRowBorderDxfId="48" headerRowCellStyle="Шапка_справочника" dataCellStyle="Справочник">
  <autoFilter ref="G169:G171"/>
  <tableColumns count="1">
    <tableColumn id="1" name="Глаза" dataCellStyle="Справочник"/>
  </tableColumns>
  <tableStyleInfo name="TableStyleMedium9" showFirstColumn="0" showLastColumn="0" showRowStripes="1" showColumnStripes="0"/>
</table>
</file>

<file path=xl/tables/table78.xml><?xml version="1.0" encoding="utf-8"?>
<table xmlns="http://schemas.openxmlformats.org/spreadsheetml/2006/main" id="89" name="ВА_3" displayName="ВА_3" ref="I169:I171" totalsRowShown="0" headerRowBorderDxfId="47" headerRowCellStyle="Шапка_справочника" dataCellStyle="Справочник">
  <autoFilter ref="I169:I171"/>
  <tableColumns count="1">
    <tableColumn id="1" name="Уха, лица, снижение слуха" dataCellStyle="Справочник"/>
  </tableColumns>
  <tableStyleInfo name="TableStyleMedium9" showFirstColumn="0" showLastColumn="0" showRowStripes="1" showColumnStripes="0"/>
</table>
</file>

<file path=xl/tables/table79.xml><?xml version="1.0" encoding="utf-8"?>
<table xmlns="http://schemas.openxmlformats.org/spreadsheetml/2006/main" id="90" name="ВА_4" displayName="ВА_4" ref="K169:K171" totalsRowShown="0" headerRowBorderDxfId="46" headerRowCellStyle="Шапка_справочника" dataCellStyle="Справочник">
  <autoFilter ref="K169:K171"/>
  <tableColumns count="1">
    <tableColumn id="1" name="ВПС, с-мы  кровообращения" dataCellStyle="Справочник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0" name="ЭС_5" displayName="ЭС_5" ref="O2:O4" totalsRowShown="0" headerRowBorderDxfId="171" headerRowCellStyle="Шапка_справочника" dataCellStyle="Справочник">
  <autoFilter ref="O2:O4"/>
  <tableColumns count="1">
    <tableColumn id="1" name="Тиреотоксикоз" dataCellStyle="Справочник"/>
  </tableColumns>
  <tableStyleInfo name="TableStyleMedium9" showFirstColumn="0" showLastColumn="0" showRowStripes="1" showColumnStripes="0"/>
</table>
</file>

<file path=xl/tables/table80.xml><?xml version="1.0" encoding="utf-8"?>
<table xmlns="http://schemas.openxmlformats.org/spreadsheetml/2006/main" id="91" name="ВА_5" displayName="ВА_5" ref="M169:M171" totalsRowShown="0" headerRowBorderDxfId="45" headerRowCellStyle="Шапка_справочника" dataCellStyle="Справочник">
  <autoFilter ref="M169:M171"/>
  <tableColumns count="1">
    <tableColumn id="1" name="Органов дыхания" dataCellStyle="Справочник"/>
  </tableColumns>
  <tableStyleInfo name="TableStyleMedium9" showFirstColumn="0" showLastColumn="0" showRowStripes="1" showColumnStripes="0"/>
</table>
</file>

<file path=xl/tables/table81.xml><?xml version="1.0" encoding="utf-8"?>
<table xmlns="http://schemas.openxmlformats.org/spreadsheetml/2006/main" id="92" name="ВА_6" displayName="ВА_6" ref="O169:O171" totalsRowShown="0" headerRowBorderDxfId="44" headerRowCellStyle="Шапка_справочника" dataCellStyle="Справочник">
  <autoFilter ref="O169:O171"/>
  <tableColumns count="1">
    <tableColumn id="1" name="Пищеварения" dataCellStyle="Справочник"/>
  </tableColumns>
  <tableStyleInfo name="TableStyleMedium9" showFirstColumn="0" showLastColumn="0" showRowStripes="1" showColumnStripes="0"/>
</table>
</file>

<file path=xl/tables/table82.xml><?xml version="1.0" encoding="utf-8"?>
<table xmlns="http://schemas.openxmlformats.org/spreadsheetml/2006/main" id="93" name="ВА_7" displayName="ВА_7" ref="Q169:Q171" totalsRowShown="0" headerRowBorderDxfId="43" headerRowCellStyle="Шапка_справочника" dataCellStyle="Справочник">
  <autoFilter ref="Q169:Q171"/>
  <tableColumns count="1">
    <tableColumn id="1" name="Мочеполовой (крипторхизм)" dataCellStyle="Справочник"/>
  </tableColumns>
  <tableStyleInfo name="TableStyleMedium9" showFirstColumn="0" showLastColumn="0" showRowStripes="1" showColumnStripes="0"/>
</table>
</file>

<file path=xl/tables/table83.xml><?xml version="1.0" encoding="utf-8"?>
<table xmlns="http://schemas.openxmlformats.org/spreadsheetml/2006/main" id="94" name="ВА_8" displayName="ВА_8" ref="S169:S171" totalsRowShown="0" headerRowBorderDxfId="42" headerRowCellStyle="Шапка_справочника" dataCellStyle="Справочник">
  <autoFilter ref="S169:S171"/>
  <tableColumns count="1">
    <tableColumn id="1" name="Костно-мышечной системы" dataCellStyle="Справочник"/>
  </tableColumns>
  <tableStyleInfo name="TableStyleMedium9" showFirstColumn="0" showLastColumn="0" showRowStripes="1" showColumnStripes="0"/>
</table>
</file>

<file path=xl/tables/table84.xml><?xml version="1.0" encoding="utf-8"?>
<table xmlns="http://schemas.openxmlformats.org/spreadsheetml/2006/main" id="95" name="ВА_9" displayName="ВА_9" ref="U169:U171" totalsRowShown="0" headerRowBorderDxfId="41" headerRowCellStyle="Шапка_справочника" dataCellStyle="Справочник">
  <autoFilter ref="U169:U171"/>
  <tableColumns count="1">
    <tableColumn id="1" name="Другие_ВА" dataCellStyle="Справочник"/>
  </tableColumns>
  <tableStyleInfo name="TableStyleMedium9" showFirstColumn="0" showLastColumn="0" showRowStripes="1" showColumnStripes="0"/>
</table>
</file>

<file path=xl/tables/table85.xml><?xml version="1.0" encoding="utf-8"?>
<table xmlns="http://schemas.openxmlformats.org/spreadsheetml/2006/main" id="97" name="ОСВ_1" displayName="ОСВ_1" ref="W169:W171" totalsRowShown="0" headerRowBorderDxfId="39" tableBorderDxfId="40" headerRowCellStyle="Шапка_справочника" dataCellStyle="Справочник">
  <autoFilter ref="W169:W171"/>
  <tableColumns count="1">
    <tableColumn id="1" name="ОСВ_1" dataCellStyle="Справочник"/>
  </tableColumns>
  <tableStyleInfo name="TableStyleMedium9" showFirstColumn="0" showLastColumn="0" showRowStripes="1" showColumnStripes="0"/>
</table>
</file>

<file path=xl/tables/table86.xml><?xml version="1.0" encoding="utf-8"?>
<table xmlns="http://schemas.openxmlformats.org/spreadsheetml/2006/main" id="98" name="ОСВ_2" displayName="ОСВ_2" ref="Y169:Y171" totalsRowShown="0" headerRowBorderDxfId="38" headerRowCellStyle="Шапка_справочника" dataCellStyle="Справочник">
  <autoFilter ref="Y169:Y171"/>
  <tableColumns count="1">
    <tableColumn id="1" name="ОСВ_2" dataCellStyle="Справочник"/>
  </tableColumns>
  <tableStyleInfo name="TableStyleMedium9" showFirstColumn="0" showLastColumn="0" showRowStripes="1" showColumnStripes="0"/>
</table>
</file>

<file path=xl/tables/table87.xml><?xml version="1.0" encoding="utf-8"?>
<table xmlns="http://schemas.openxmlformats.org/spreadsheetml/2006/main" id="99" name="СП_1" displayName="СП_1" ref="AA169:AA171" totalsRowShown="0" headerRowBorderDxfId="37" headerRowCellStyle="Шапка_справочника" dataCellStyle="Справочник">
  <autoFilter ref="AA169:AA171"/>
  <tableColumns count="1">
    <tableColumn id="1" name="СП_1" dataCellStyle="Справочник"/>
  </tableColumns>
  <tableStyleInfo name="TableStyleMedium9" showFirstColumn="0" showLastColumn="0" showRowStripes="1" showColumnStripes="0"/>
</table>
</file>

<file path=xl/tables/table88.xml><?xml version="1.0" encoding="utf-8"?>
<table xmlns="http://schemas.openxmlformats.org/spreadsheetml/2006/main" id="100" name="СП_2" displayName="СП_2" ref="AC169:AC171" totalsRowShown="0" headerRowBorderDxfId="36" headerRowCellStyle="Шапка_справочника" dataCellStyle="Справочник">
  <autoFilter ref="AC169:AC171"/>
  <tableColumns count="1">
    <tableColumn id="1" name="СП_2" dataCellStyle="Справочник"/>
  </tableColumns>
  <tableStyleInfo name="TableStyleMedium9" showFirstColumn="0" showLastColumn="0" showRowStripes="1" showColumnStripes="0"/>
</table>
</file>

<file path=xl/tables/table89.xml><?xml version="1.0" encoding="utf-8"?>
<table xmlns="http://schemas.openxmlformats.org/spreadsheetml/2006/main" id="101" name="ТО_1" displayName="ТО_1" ref="E192:E194" totalsRowShown="0" headerRowBorderDxfId="34" tableBorderDxfId="35" headerRowCellStyle="Шапка_справочника" dataCellStyle="Справочник">
  <autoFilter ref="E192:E194"/>
  <tableColumns count="1">
    <tableColumn id="1" name="Переломы черепа, позвоночника и костей туловища" dataCellStyle="Справочник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11" name="ЭС_7" displayName="ЭС_7" ref="Q2:Q4" totalsRowShown="0" headerRowBorderDxfId="170" headerRowCellStyle="Шапка_справочника" dataCellStyle="Справочник">
  <autoFilter ref="Q2:Q4"/>
  <tableColumns count="1">
    <tableColumn id="1" name="Другие_ЭС" dataCellStyle="Справочник"/>
  </tableColumns>
  <tableStyleInfo name="TableStyleMedium9" showFirstColumn="0" showLastColumn="0" showRowStripes="1" showColumnStripes="0"/>
</table>
</file>

<file path=xl/tables/table90.xml><?xml version="1.0" encoding="utf-8"?>
<table xmlns="http://schemas.openxmlformats.org/spreadsheetml/2006/main" id="102" name="ТО_2" displayName="ТО_2" ref="G192:G194" totalsRowShown="0" headerRowBorderDxfId="33" headerRowCellStyle="Шапка_справочника" dataCellStyle="Справочник">
  <autoFilter ref="G192:G194"/>
  <tableColumns count="1">
    <tableColumn id="1" name="Переломы в/конечностей" dataCellStyle="Справочник"/>
  </tableColumns>
  <tableStyleInfo name="TableStyleMedium9" showFirstColumn="0" showLastColumn="0" showRowStripes="1" showColumnStripes="0"/>
</table>
</file>

<file path=xl/tables/table91.xml><?xml version="1.0" encoding="utf-8"?>
<table xmlns="http://schemas.openxmlformats.org/spreadsheetml/2006/main" id="104" name="ТО_3" displayName="ТО_3" ref="I192:I194" totalsRowShown="0" headerRowBorderDxfId="32" headerRowCellStyle="Шапка_справочника" dataCellStyle="Справочник">
  <autoFilter ref="I192:I194"/>
  <tableColumns count="1">
    <tableColumn id="1" name="Переломы н/конечностей" dataCellStyle="Справочник"/>
  </tableColumns>
  <tableStyleInfo name="TableStyleMedium9" showFirstColumn="0" showLastColumn="0" showRowStripes="1" showColumnStripes="0"/>
</table>
</file>

<file path=xl/tables/table92.xml><?xml version="1.0" encoding="utf-8"?>
<table xmlns="http://schemas.openxmlformats.org/spreadsheetml/2006/main" id="106" name="ТО_4" displayName="ТО_4" ref="K192:K194" totalsRowShown="0" headerRowBorderDxfId="31" headerRowCellStyle="Шапка_справочника" dataCellStyle="Справочник">
  <autoFilter ref="K192:K194"/>
  <tableColumns count="1">
    <tableColumn id="1" name="Вывихи, растяжения (без перелома)" dataCellStyle="Справочник"/>
  </tableColumns>
  <tableStyleInfo name="TableStyleMedium9" showFirstColumn="0" showLastColumn="0" showRowStripes="1" showColumnStripes="0"/>
</table>
</file>

<file path=xl/tables/table93.xml><?xml version="1.0" encoding="utf-8"?>
<table xmlns="http://schemas.openxmlformats.org/spreadsheetml/2006/main" id="107" name="ТО_5" displayName="ТО_5" ref="M192:M194" totalsRowShown="0" headerRowBorderDxfId="30" headerRowCellStyle="Шапка_справочника" dataCellStyle="Справочник">
  <autoFilter ref="M192:M194"/>
  <tableColumns count="1">
    <tableColumn id="1" name="Черепные травмы (без перелома)" dataCellStyle="Справочник"/>
  </tableColumns>
  <tableStyleInfo name="TableStyleMedium9" showFirstColumn="0" showLastColumn="0" showRowStripes="1" showColumnStripes="0"/>
</table>
</file>

<file path=xl/tables/table94.xml><?xml version="1.0" encoding="utf-8"?>
<table xmlns="http://schemas.openxmlformats.org/spreadsheetml/2006/main" id="108" name="ТО_6" displayName="ТО_6" ref="O192:O194" totalsRowShown="0" headerRowDxfId="28" headerRowBorderDxfId="29" headerRowCellStyle="Шапка_справочника" dataCellStyle="Справочник">
  <autoFilter ref="O192:O194"/>
  <tableColumns count="1">
    <tableColumn id="1" name="Травмы внутренних органов грудной и брюшной полости и таза" dataCellStyle="Справочник"/>
  </tableColumns>
  <tableStyleInfo name="TableStyleMedium9" showFirstColumn="0" showLastColumn="0" showRowStripes="1" showColumnStripes="0"/>
</table>
</file>

<file path=xl/tables/table95.xml><?xml version="1.0" encoding="utf-8"?>
<table xmlns="http://schemas.openxmlformats.org/spreadsheetml/2006/main" id="109" name="ТО_7" displayName="ТО_7" ref="Q192:Q194" totalsRowShown="0" headerRowDxfId="26" headerRowBorderDxfId="27" headerRowCellStyle="Шапка_справочника" dataCellStyle="Справочник">
  <autoFilter ref="Q192:Q194"/>
  <tableColumns count="1">
    <tableColumn id="1" name="Раны и ушибы" dataCellStyle="Справочник"/>
  </tableColumns>
  <tableStyleInfo name="TableStyleMedium9" showFirstColumn="0" showLastColumn="0" showRowStripes="1" showColumnStripes="0"/>
</table>
</file>

<file path=xl/tables/table96.xml><?xml version="1.0" encoding="utf-8"?>
<table xmlns="http://schemas.openxmlformats.org/spreadsheetml/2006/main" id="110" name="ТО_8" displayName="ТО_8" ref="S192:S194" totalsRowShown="0" headerRowDxfId="24" headerRowBorderDxfId="25" headerRowCellStyle="Шапка_справочника" dataCellStyle="Справочник">
  <autoFilter ref="S192:S194"/>
  <tableColumns count="1">
    <tableColumn id="1" name="Ожоги" dataCellStyle="Справочник"/>
  </tableColumns>
  <tableStyleInfo name="TableStyleMedium9" showFirstColumn="0" showLastColumn="0" showRowStripes="1" showColumnStripes="0"/>
</table>
</file>

<file path=xl/tables/table97.xml><?xml version="1.0" encoding="utf-8"?>
<table xmlns="http://schemas.openxmlformats.org/spreadsheetml/2006/main" id="111" name="ТО_9" displayName="ТО_9" ref="U192:U194" totalsRowShown="0" headerRowDxfId="22" headerRowBorderDxfId="23" headerRowCellStyle="Шапка_справочника">
  <autoFilter ref="U192:U194"/>
  <tableColumns count="1">
    <tableColumn id="1" name="Травмы нервов и спинного мозга"/>
  </tableColumns>
  <tableStyleInfo name="TableStyleMedium9" showFirstColumn="0" showLastColumn="0" showRowStripes="1" showColumnStripes="0"/>
</table>
</file>

<file path=xl/tables/table98.xml><?xml version="1.0" encoding="utf-8"?>
<table xmlns="http://schemas.openxmlformats.org/spreadsheetml/2006/main" id="112" name="ТО_10" displayName="ТО_10" ref="W192:W194" totalsRowShown="0" headerRowDxfId="20" headerRowBorderDxfId="21" headerRowCellStyle="Шапка_справочника" dataCellStyle="Справочник">
  <autoFilter ref="W192:W194"/>
  <tableColumns count="1">
    <tableColumn id="1" name="Другие_ТО" dataCellStyle="Справочник"/>
  </tableColumns>
  <tableStyleInfo name="TableStyleMedium9" showFirstColumn="0" showLastColumn="0" showRowStripes="1" showColumnStripes="0"/>
</table>
</file>

<file path=xl/tables/table99.xml><?xml version="1.0" encoding="utf-8"?>
<table xmlns="http://schemas.openxmlformats.org/spreadsheetml/2006/main" id="113" name="НР_1" displayName="НР_1" ref="Y192:Y194" totalsRowShown="0" headerRowDxfId="17" headerRowBorderDxfId="18" tableBorderDxfId="19" headerRowCellStyle="Шапка_справочника" dataCellStyle="Справочник">
  <autoFilter ref="Y192:Y194"/>
  <tableColumns count="1">
    <tableColumn id="1" name="НР_1" dataCellStyle="Справочник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table" Target="../tables/table24.xml"/><Relationship Id="rId21" Type="http://schemas.openxmlformats.org/officeDocument/2006/relationships/table" Target="../tables/table19.xml"/><Relationship Id="rId42" Type="http://schemas.openxmlformats.org/officeDocument/2006/relationships/table" Target="../tables/table40.xml"/><Relationship Id="rId47" Type="http://schemas.openxmlformats.org/officeDocument/2006/relationships/table" Target="../tables/table45.xml"/><Relationship Id="rId63" Type="http://schemas.openxmlformats.org/officeDocument/2006/relationships/table" Target="../tables/table61.xml"/><Relationship Id="rId68" Type="http://schemas.openxmlformats.org/officeDocument/2006/relationships/table" Target="../tables/table66.xml"/><Relationship Id="rId84" Type="http://schemas.openxmlformats.org/officeDocument/2006/relationships/table" Target="../tables/table82.xml"/><Relationship Id="rId89" Type="http://schemas.openxmlformats.org/officeDocument/2006/relationships/table" Target="../tables/table87.xml"/><Relationship Id="rId7" Type="http://schemas.openxmlformats.org/officeDocument/2006/relationships/table" Target="../tables/table5.xml"/><Relationship Id="rId71" Type="http://schemas.openxmlformats.org/officeDocument/2006/relationships/table" Target="../tables/table69.xml"/><Relationship Id="rId92" Type="http://schemas.openxmlformats.org/officeDocument/2006/relationships/table" Target="../tables/table90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29" Type="http://schemas.openxmlformats.org/officeDocument/2006/relationships/table" Target="../tables/table27.xml"/><Relationship Id="rId107" Type="http://schemas.openxmlformats.org/officeDocument/2006/relationships/table" Target="../tables/table105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45" Type="http://schemas.openxmlformats.org/officeDocument/2006/relationships/table" Target="../tables/table43.xml"/><Relationship Id="rId53" Type="http://schemas.openxmlformats.org/officeDocument/2006/relationships/table" Target="../tables/table51.xml"/><Relationship Id="rId58" Type="http://schemas.openxmlformats.org/officeDocument/2006/relationships/table" Target="../tables/table56.xml"/><Relationship Id="rId66" Type="http://schemas.openxmlformats.org/officeDocument/2006/relationships/table" Target="../tables/table64.xml"/><Relationship Id="rId74" Type="http://schemas.openxmlformats.org/officeDocument/2006/relationships/table" Target="../tables/table72.xml"/><Relationship Id="rId79" Type="http://schemas.openxmlformats.org/officeDocument/2006/relationships/table" Target="../tables/table77.xml"/><Relationship Id="rId87" Type="http://schemas.openxmlformats.org/officeDocument/2006/relationships/table" Target="../tables/table85.xml"/><Relationship Id="rId102" Type="http://schemas.openxmlformats.org/officeDocument/2006/relationships/table" Target="../tables/table100.xml"/><Relationship Id="rId5" Type="http://schemas.openxmlformats.org/officeDocument/2006/relationships/table" Target="../tables/table3.xml"/><Relationship Id="rId61" Type="http://schemas.openxmlformats.org/officeDocument/2006/relationships/table" Target="../tables/table59.xml"/><Relationship Id="rId82" Type="http://schemas.openxmlformats.org/officeDocument/2006/relationships/table" Target="../tables/table80.xml"/><Relationship Id="rId90" Type="http://schemas.openxmlformats.org/officeDocument/2006/relationships/table" Target="../tables/table88.xml"/><Relationship Id="rId95" Type="http://schemas.openxmlformats.org/officeDocument/2006/relationships/table" Target="../tables/table93.xml"/><Relationship Id="rId19" Type="http://schemas.openxmlformats.org/officeDocument/2006/relationships/table" Target="../tables/table1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48" Type="http://schemas.openxmlformats.org/officeDocument/2006/relationships/table" Target="../tables/table46.xml"/><Relationship Id="rId56" Type="http://schemas.openxmlformats.org/officeDocument/2006/relationships/table" Target="../tables/table54.xml"/><Relationship Id="rId64" Type="http://schemas.openxmlformats.org/officeDocument/2006/relationships/table" Target="../tables/table62.xml"/><Relationship Id="rId69" Type="http://schemas.openxmlformats.org/officeDocument/2006/relationships/table" Target="../tables/table67.xml"/><Relationship Id="rId77" Type="http://schemas.openxmlformats.org/officeDocument/2006/relationships/table" Target="../tables/table75.xml"/><Relationship Id="rId100" Type="http://schemas.openxmlformats.org/officeDocument/2006/relationships/table" Target="../tables/table98.xml"/><Relationship Id="rId105" Type="http://schemas.openxmlformats.org/officeDocument/2006/relationships/table" Target="../tables/table103.xml"/><Relationship Id="rId8" Type="http://schemas.openxmlformats.org/officeDocument/2006/relationships/table" Target="../tables/table6.xml"/><Relationship Id="rId51" Type="http://schemas.openxmlformats.org/officeDocument/2006/relationships/table" Target="../tables/table49.xml"/><Relationship Id="rId72" Type="http://schemas.openxmlformats.org/officeDocument/2006/relationships/table" Target="../tables/table70.xml"/><Relationship Id="rId80" Type="http://schemas.openxmlformats.org/officeDocument/2006/relationships/table" Target="../tables/table78.xml"/><Relationship Id="rId85" Type="http://schemas.openxmlformats.org/officeDocument/2006/relationships/table" Target="../tables/table83.xml"/><Relationship Id="rId93" Type="http://schemas.openxmlformats.org/officeDocument/2006/relationships/table" Target="../tables/table91.xml"/><Relationship Id="rId98" Type="http://schemas.openxmlformats.org/officeDocument/2006/relationships/table" Target="../tables/table9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Relationship Id="rId46" Type="http://schemas.openxmlformats.org/officeDocument/2006/relationships/table" Target="../tables/table44.xml"/><Relationship Id="rId59" Type="http://schemas.openxmlformats.org/officeDocument/2006/relationships/table" Target="../tables/table57.xml"/><Relationship Id="rId67" Type="http://schemas.openxmlformats.org/officeDocument/2006/relationships/table" Target="../tables/table65.xml"/><Relationship Id="rId103" Type="http://schemas.openxmlformats.org/officeDocument/2006/relationships/table" Target="../tables/table101.xml"/><Relationship Id="rId20" Type="http://schemas.openxmlformats.org/officeDocument/2006/relationships/table" Target="../tables/table18.xml"/><Relationship Id="rId41" Type="http://schemas.openxmlformats.org/officeDocument/2006/relationships/table" Target="../tables/table39.xml"/><Relationship Id="rId54" Type="http://schemas.openxmlformats.org/officeDocument/2006/relationships/table" Target="../tables/table52.xml"/><Relationship Id="rId62" Type="http://schemas.openxmlformats.org/officeDocument/2006/relationships/table" Target="../tables/table60.xml"/><Relationship Id="rId70" Type="http://schemas.openxmlformats.org/officeDocument/2006/relationships/table" Target="../tables/table68.xml"/><Relationship Id="rId75" Type="http://schemas.openxmlformats.org/officeDocument/2006/relationships/table" Target="../tables/table73.xml"/><Relationship Id="rId83" Type="http://schemas.openxmlformats.org/officeDocument/2006/relationships/table" Target="../tables/table81.xml"/><Relationship Id="rId88" Type="http://schemas.openxmlformats.org/officeDocument/2006/relationships/table" Target="../tables/table86.xml"/><Relationship Id="rId91" Type="http://schemas.openxmlformats.org/officeDocument/2006/relationships/table" Target="../tables/table89.xml"/><Relationship Id="rId96" Type="http://schemas.openxmlformats.org/officeDocument/2006/relationships/table" Target="../tables/table9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49" Type="http://schemas.openxmlformats.org/officeDocument/2006/relationships/table" Target="../tables/table47.xml"/><Relationship Id="rId57" Type="http://schemas.openxmlformats.org/officeDocument/2006/relationships/table" Target="../tables/table55.xml"/><Relationship Id="rId106" Type="http://schemas.openxmlformats.org/officeDocument/2006/relationships/table" Target="../tables/table104.xml"/><Relationship Id="rId10" Type="http://schemas.openxmlformats.org/officeDocument/2006/relationships/table" Target="../tables/table8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52" Type="http://schemas.openxmlformats.org/officeDocument/2006/relationships/table" Target="../tables/table50.xml"/><Relationship Id="rId60" Type="http://schemas.openxmlformats.org/officeDocument/2006/relationships/table" Target="../tables/table58.xml"/><Relationship Id="rId65" Type="http://schemas.openxmlformats.org/officeDocument/2006/relationships/table" Target="../tables/table63.xml"/><Relationship Id="rId73" Type="http://schemas.openxmlformats.org/officeDocument/2006/relationships/table" Target="../tables/table71.xml"/><Relationship Id="rId78" Type="http://schemas.openxmlformats.org/officeDocument/2006/relationships/table" Target="../tables/table76.xml"/><Relationship Id="rId81" Type="http://schemas.openxmlformats.org/officeDocument/2006/relationships/table" Target="../tables/table79.xml"/><Relationship Id="rId86" Type="http://schemas.openxmlformats.org/officeDocument/2006/relationships/table" Target="../tables/table84.xml"/><Relationship Id="rId94" Type="http://schemas.openxmlformats.org/officeDocument/2006/relationships/table" Target="../tables/table92.xml"/><Relationship Id="rId99" Type="http://schemas.openxmlformats.org/officeDocument/2006/relationships/table" Target="../tables/table97.xml"/><Relationship Id="rId101" Type="http://schemas.openxmlformats.org/officeDocument/2006/relationships/table" Target="../tables/table99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39" Type="http://schemas.openxmlformats.org/officeDocument/2006/relationships/table" Target="../tables/table37.xml"/><Relationship Id="rId34" Type="http://schemas.openxmlformats.org/officeDocument/2006/relationships/table" Target="../tables/table32.xml"/><Relationship Id="rId50" Type="http://schemas.openxmlformats.org/officeDocument/2006/relationships/table" Target="../tables/table48.xml"/><Relationship Id="rId55" Type="http://schemas.openxmlformats.org/officeDocument/2006/relationships/table" Target="../tables/table53.xml"/><Relationship Id="rId76" Type="http://schemas.openxmlformats.org/officeDocument/2006/relationships/table" Target="../tables/table74.xml"/><Relationship Id="rId97" Type="http://schemas.openxmlformats.org/officeDocument/2006/relationships/table" Target="../tables/table95.xml"/><Relationship Id="rId104" Type="http://schemas.openxmlformats.org/officeDocument/2006/relationships/table" Target="../tables/table10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194"/>
  <sheetViews>
    <sheetView showGridLines="0" tabSelected="1" workbookViewId="0">
      <selection activeCell="E12" sqref="E12"/>
    </sheetView>
  </sheetViews>
  <sheetFormatPr defaultRowHeight="15"/>
  <cols>
    <col min="1" max="1" width="15.42578125" customWidth="1"/>
    <col min="2" max="2" width="2.42578125" customWidth="1"/>
    <col min="3" max="3" width="19.7109375" customWidth="1"/>
    <col min="4" max="4" width="2.28515625" customWidth="1"/>
    <col min="5" max="5" width="30.28515625" customWidth="1"/>
    <col min="6" max="6" width="4.140625" customWidth="1"/>
    <col min="7" max="7" width="33.28515625" bestFit="1" customWidth="1"/>
    <col min="8" max="8" width="4.28515625" customWidth="1"/>
    <col min="9" max="9" width="29.5703125" customWidth="1"/>
    <col min="10" max="10" width="3.85546875" customWidth="1"/>
    <col min="11" max="11" width="39.28515625" customWidth="1"/>
    <col min="12" max="12" width="4" customWidth="1"/>
    <col min="13" max="13" width="38.5703125" customWidth="1"/>
    <col min="14" max="14" width="3.85546875" customWidth="1"/>
    <col min="15" max="15" width="45.42578125" customWidth="1"/>
    <col min="16" max="16" width="4.140625" customWidth="1"/>
    <col min="17" max="17" width="40.28515625" customWidth="1"/>
    <col min="18" max="18" width="3.5703125" customWidth="1"/>
    <col min="19" max="19" width="31.28515625" customWidth="1"/>
    <col min="20" max="20" width="4.140625" customWidth="1"/>
    <col min="21" max="21" width="52.42578125" bestFit="1" customWidth="1"/>
    <col min="22" max="22" width="3.140625" customWidth="1"/>
    <col min="23" max="23" width="32.5703125" customWidth="1"/>
    <col min="24" max="24" width="3.28515625" customWidth="1"/>
    <col min="25" max="25" width="23.7109375" customWidth="1"/>
    <col min="26" max="26" width="3.42578125" customWidth="1"/>
    <col min="27" max="27" width="30.5703125" customWidth="1"/>
    <col min="28" max="28" width="4" customWidth="1"/>
    <col min="29" max="29" width="27.7109375" customWidth="1"/>
    <col min="30" max="30" width="3.140625" customWidth="1"/>
    <col min="31" max="31" width="14.5703125" customWidth="1"/>
  </cols>
  <sheetData>
    <row r="1" spans="1:26" s="9" customFormat="1">
      <c r="A1"/>
      <c r="B1"/>
      <c r="C1"/>
      <c r="D1"/>
      <c r="E1" s="15" t="s">
        <v>13</v>
      </c>
      <c r="F1"/>
      <c r="G1" s="15" t="s">
        <v>93</v>
      </c>
      <c r="S1" s="15" t="s">
        <v>110</v>
      </c>
    </row>
    <row r="2" spans="1:26" ht="15.75">
      <c r="A2" s="2" t="s">
        <v>4</v>
      </c>
      <c r="C2" s="2" t="s">
        <v>8</v>
      </c>
      <c r="E2" s="2" t="s">
        <v>13</v>
      </c>
      <c r="G2" s="2" t="s">
        <v>19</v>
      </c>
      <c r="H2" s="13"/>
      <c r="I2" s="2" t="s">
        <v>20</v>
      </c>
      <c r="J2" s="13"/>
      <c r="K2" s="2" t="s">
        <v>21</v>
      </c>
      <c r="L2" s="13"/>
      <c r="M2" s="2" t="s">
        <v>104</v>
      </c>
      <c r="N2" s="13"/>
      <c r="O2" s="2" t="s">
        <v>106</v>
      </c>
      <c r="P2" s="13"/>
      <c r="Q2" s="2" t="s">
        <v>109</v>
      </c>
      <c r="R2" s="12"/>
      <c r="S2" s="2" t="s">
        <v>22</v>
      </c>
      <c r="T2" s="13"/>
      <c r="U2" s="2" t="s">
        <v>111</v>
      </c>
      <c r="V2" s="13"/>
      <c r="W2" s="12"/>
    </row>
    <row r="3" spans="1:26">
      <c r="A3" s="3" t="s">
        <v>5</v>
      </c>
      <c r="C3" s="3" t="s">
        <v>9</v>
      </c>
      <c r="E3" s="3" t="s">
        <v>16</v>
      </c>
      <c r="G3" s="3" t="s">
        <v>98</v>
      </c>
      <c r="I3" s="3" t="s">
        <v>101</v>
      </c>
      <c r="K3" s="3" t="s">
        <v>102</v>
      </c>
      <c r="L3" s="13"/>
      <c r="M3" s="3" t="s">
        <v>105</v>
      </c>
      <c r="N3" s="13"/>
      <c r="O3" s="3" t="s">
        <v>107</v>
      </c>
      <c r="P3" s="13"/>
      <c r="Q3" s="3" t="s">
        <v>108</v>
      </c>
      <c r="S3" s="3" t="s">
        <v>112</v>
      </c>
      <c r="U3" s="3" t="s">
        <v>114</v>
      </c>
      <c r="Z3" s="13" t="s">
        <v>26</v>
      </c>
    </row>
    <row r="4" spans="1:26">
      <c r="A4" s="3">
        <v>1</v>
      </c>
      <c r="C4" s="3" t="s">
        <v>10</v>
      </c>
      <c r="E4" s="3" t="s">
        <v>17</v>
      </c>
      <c r="G4" s="3" t="s">
        <v>99</v>
      </c>
      <c r="I4" s="3" t="s">
        <v>102</v>
      </c>
      <c r="K4" s="3" t="s">
        <v>103</v>
      </c>
      <c r="M4" s="3" t="s">
        <v>102</v>
      </c>
      <c r="O4" s="3" t="s">
        <v>101</v>
      </c>
      <c r="Q4" s="3" t="s">
        <v>107</v>
      </c>
      <c r="S4" s="3" t="s">
        <v>113</v>
      </c>
      <c r="U4" s="3" t="s">
        <v>114</v>
      </c>
    </row>
    <row r="5" spans="1:26">
      <c r="A5" s="3">
        <v>2</v>
      </c>
      <c r="E5" s="3" t="s">
        <v>18</v>
      </c>
      <c r="G5" s="3" t="s">
        <v>100</v>
      </c>
    </row>
    <row r="6" spans="1:26">
      <c r="A6" s="3">
        <v>3</v>
      </c>
    </row>
    <row r="7" spans="1:26" ht="15.75">
      <c r="A7" s="3">
        <v>4</v>
      </c>
      <c r="C7" s="2" t="s">
        <v>115</v>
      </c>
    </row>
    <row r="8" spans="1:26">
      <c r="A8" s="3">
        <v>5</v>
      </c>
      <c r="C8" s="3" t="s">
        <v>116</v>
      </c>
    </row>
    <row r="9" spans="1:26">
      <c r="A9" s="3">
        <v>6</v>
      </c>
      <c r="C9" s="3" t="s">
        <v>117</v>
      </c>
    </row>
    <row r="10" spans="1:26">
      <c r="A10" s="3">
        <v>7</v>
      </c>
    </row>
    <row r="11" spans="1:26">
      <c r="A11" s="3">
        <v>8</v>
      </c>
    </row>
    <row r="12" spans="1:26" ht="15.75">
      <c r="C12" s="2" t="s">
        <v>91</v>
      </c>
    </row>
    <row r="13" spans="1:26">
      <c r="C13" s="3">
        <v>460</v>
      </c>
    </row>
    <row r="14" spans="1:26">
      <c r="C14" s="3">
        <v>430</v>
      </c>
    </row>
    <row r="15" spans="1:26">
      <c r="C15" s="3">
        <v>500</v>
      </c>
    </row>
    <row r="16" spans="1:26">
      <c r="C16" s="3">
        <v>510</v>
      </c>
    </row>
    <row r="26" spans="5:17">
      <c r="E26" s="15" t="s">
        <v>121</v>
      </c>
      <c r="F26" s="9"/>
      <c r="G26" s="9"/>
      <c r="H26" s="9"/>
      <c r="I26" s="9"/>
      <c r="J26" s="9"/>
      <c r="K26" s="9"/>
    </row>
    <row r="27" spans="5:17" ht="15.75">
      <c r="E27" s="2" t="s">
        <v>24</v>
      </c>
      <c r="G27" s="2" t="s">
        <v>25</v>
      </c>
      <c r="I27" s="2" t="s">
        <v>122</v>
      </c>
      <c r="K27" s="2" t="s">
        <v>27</v>
      </c>
      <c r="M27" s="2" t="s">
        <v>28</v>
      </c>
      <c r="O27" s="2" t="s">
        <v>127</v>
      </c>
      <c r="Q27" s="2" t="s">
        <v>128</v>
      </c>
    </row>
    <row r="28" spans="5:17">
      <c r="E28" s="3" t="s">
        <v>118</v>
      </c>
      <c r="G28" s="3" t="s">
        <v>120</v>
      </c>
      <c r="I28" s="3" t="s">
        <v>123</v>
      </c>
      <c r="K28" s="3" t="s">
        <v>125</v>
      </c>
      <c r="M28" s="3" t="s">
        <v>125</v>
      </c>
      <c r="O28" s="3" t="s">
        <v>119</v>
      </c>
      <c r="Q28" s="3" t="s">
        <v>129</v>
      </c>
    </row>
    <row r="29" spans="5:17">
      <c r="E29" s="3" t="s">
        <v>119</v>
      </c>
      <c r="G29" s="3" t="s">
        <v>120</v>
      </c>
      <c r="I29" s="3" t="s">
        <v>124</v>
      </c>
      <c r="K29" s="3" t="s">
        <v>94</v>
      </c>
      <c r="M29" s="3" t="s">
        <v>126</v>
      </c>
      <c r="O29" s="3" t="s">
        <v>119</v>
      </c>
      <c r="Q29" s="3" t="s">
        <v>130</v>
      </c>
    </row>
    <row r="49" spans="3:31" ht="15.75">
      <c r="C49" s="17" t="s">
        <v>272</v>
      </c>
      <c r="E49" s="16" t="s">
        <v>131</v>
      </c>
    </row>
    <row r="50" spans="3:31" ht="15" customHeight="1">
      <c r="C50" s="3" t="s">
        <v>273</v>
      </c>
      <c r="E50" s="17" t="s">
        <v>29</v>
      </c>
      <c r="G50" s="17" t="s">
        <v>30</v>
      </c>
      <c r="I50" s="17" t="s">
        <v>31</v>
      </c>
      <c r="K50" s="19" t="s">
        <v>137</v>
      </c>
      <c r="M50" s="17" t="s">
        <v>138</v>
      </c>
      <c r="O50" s="17" t="s">
        <v>32</v>
      </c>
      <c r="Q50" s="17" t="s">
        <v>33</v>
      </c>
      <c r="S50" s="17" t="s">
        <v>34</v>
      </c>
      <c r="U50" s="17" t="s">
        <v>35</v>
      </c>
      <c r="W50" s="17" t="s">
        <v>36</v>
      </c>
      <c r="Y50" s="17" t="s">
        <v>37</v>
      </c>
      <c r="AA50" s="17" t="s">
        <v>38</v>
      </c>
      <c r="AC50" s="17" t="s">
        <v>39</v>
      </c>
      <c r="AE50" s="17" t="s">
        <v>152</v>
      </c>
    </row>
    <row r="51" spans="3:31">
      <c r="C51" s="3" t="s">
        <v>274</v>
      </c>
      <c r="E51" s="3" t="s">
        <v>102</v>
      </c>
      <c r="G51" s="3" t="s">
        <v>133</v>
      </c>
      <c r="I51" s="3" t="s">
        <v>135</v>
      </c>
      <c r="K51" s="18" t="s">
        <v>134</v>
      </c>
      <c r="M51" s="3" t="s">
        <v>125</v>
      </c>
      <c r="O51" s="3" t="s">
        <v>139</v>
      </c>
      <c r="Q51" s="3" t="s">
        <v>114</v>
      </c>
      <c r="S51" s="3" t="s">
        <v>141</v>
      </c>
      <c r="U51" s="3" t="s">
        <v>142</v>
      </c>
      <c r="W51" s="3" t="s">
        <v>100</v>
      </c>
      <c r="Y51" s="3" t="s">
        <v>146</v>
      </c>
      <c r="AA51" s="3" t="s">
        <v>148</v>
      </c>
      <c r="AC51" s="3" t="s">
        <v>150</v>
      </c>
      <c r="AE51" s="3" t="s">
        <v>153</v>
      </c>
    </row>
    <row r="52" spans="3:31">
      <c r="C52" s="3"/>
      <c r="E52" s="3" t="s">
        <v>132</v>
      </c>
      <c r="G52" s="3" t="s">
        <v>134</v>
      </c>
      <c r="I52" s="3" t="s">
        <v>136</v>
      </c>
      <c r="K52" s="20" t="s">
        <v>125</v>
      </c>
      <c r="M52" s="3" t="s">
        <v>125</v>
      </c>
      <c r="O52" s="3" t="s">
        <v>139</v>
      </c>
      <c r="Q52" s="3" t="s">
        <v>140</v>
      </c>
      <c r="S52" s="3" t="s">
        <v>120</v>
      </c>
      <c r="U52" s="3" t="s">
        <v>143</v>
      </c>
      <c r="W52" s="3" t="s">
        <v>144</v>
      </c>
      <c r="Y52" s="3" t="s">
        <v>147</v>
      </c>
      <c r="AA52" s="3" t="s">
        <v>149</v>
      </c>
      <c r="AC52" s="3" t="s">
        <v>151</v>
      </c>
      <c r="AE52" s="3" t="s">
        <v>154</v>
      </c>
    </row>
    <row r="60" spans="3:31" ht="15.75">
      <c r="C60" s="17" t="s">
        <v>92</v>
      </c>
    </row>
    <row r="61" spans="3:31">
      <c r="C61" s="3">
        <v>1</v>
      </c>
    </row>
    <row r="62" spans="3:31">
      <c r="C62" s="3">
        <v>2</v>
      </c>
    </row>
    <row r="63" spans="3:31">
      <c r="C63" s="3">
        <v>3</v>
      </c>
    </row>
    <row r="68" spans="3:19" ht="15.75">
      <c r="C68" s="17" t="s">
        <v>276</v>
      </c>
    </row>
    <row r="69" spans="3:19">
      <c r="C69" s="3">
        <v>1</v>
      </c>
    </row>
    <row r="70" spans="3:19">
      <c r="C70" s="3">
        <v>2</v>
      </c>
    </row>
    <row r="71" spans="3:19">
      <c r="C71" s="3">
        <v>3</v>
      </c>
    </row>
    <row r="72" spans="3:19">
      <c r="C72" s="3">
        <v>4</v>
      </c>
    </row>
    <row r="73" spans="3:19">
      <c r="E73" s="16" t="s">
        <v>155</v>
      </c>
    </row>
    <row r="74" spans="3:19" ht="15.75">
      <c r="E74" s="17" t="s">
        <v>156</v>
      </c>
      <c r="G74" s="17" t="s">
        <v>159</v>
      </c>
      <c r="I74" s="17" t="s">
        <v>40</v>
      </c>
      <c r="K74" s="17" t="s">
        <v>41</v>
      </c>
      <c r="M74" s="17" t="s">
        <v>42</v>
      </c>
      <c r="O74" s="17" t="s">
        <v>43</v>
      </c>
      <c r="Q74" s="17" t="s">
        <v>44</v>
      </c>
      <c r="S74" s="17" t="s">
        <v>171</v>
      </c>
    </row>
    <row r="75" spans="3:19">
      <c r="E75" s="3" t="s">
        <v>157</v>
      </c>
      <c r="G75" s="3" t="s">
        <v>160</v>
      </c>
      <c r="I75" s="3" t="s">
        <v>162</v>
      </c>
      <c r="K75" s="3" t="s">
        <v>164</v>
      </c>
      <c r="M75" s="3" t="s">
        <v>101</v>
      </c>
      <c r="O75" s="3" t="s">
        <v>167</v>
      </c>
      <c r="Q75" s="3" t="s">
        <v>169</v>
      </c>
      <c r="S75" s="3" t="s">
        <v>172</v>
      </c>
    </row>
    <row r="76" spans="3:19" ht="15.75">
      <c r="C76" s="17" t="s">
        <v>275</v>
      </c>
      <c r="E76" s="3" t="s">
        <v>158</v>
      </c>
      <c r="G76" s="3" t="s">
        <v>161</v>
      </c>
      <c r="I76" s="3" t="s">
        <v>163</v>
      </c>
      <c r="K76" s="3" t="s">
        <v>165</v>
      </c>
      <c r="M76" s="3" t="s">
        <v>166</v>
      </c>
      <c r="O76" s="3" t="s">
        <v>168</v>
      </c>
      <c r="Q76" s="3" t="s">
        <v>170</v>
      </c>
      <c r="S76" s="3" t="s">
        <v>163</v>
      </c>
    </row>
    <row r="77" spans="3:19">
      <c r="C77" s="3" t="s">
        <v>279</v>
      </c>
      <c r="G77" s="3" t="s">
        <v>161</v>
      </c>
    </row>
    <row r="78" spans="3:19">
      <c r="C78" s="3" t="s">
        <v>280</v>
      </c>
    </row>
    <row r="79" spans="3:19">
      <c r="C79" s="3" t="s">
        <v>281</v>
      </c>
    </row>
    <row r="80" spans="3:19">
      <c r="C80" s="3" t="s">
        <v>282</v>
      </c>
    </row>
    <row r="81" spans="3:3">
      <c r="C81" s="3" t="s">
        <v>284</v>
      </c>
    </row>
    <row r="82" spans="3:3">
      <c r="C82" s="3" t="s">
        <v>283</v>
      </c>
    </row>
    <row r="97" spans="5:25">
      <c r="E97" s="16" t="s">
        <v>173</v>
      </c>
    </row>
    <row r="98" spans="5:25" ht="15" customHeight="1">
      <c r="E98" s="17" t="s">
        <v>45</v>
      </c>
      <c r="G98" s="17" t="s">
        <v>46</v>
      </c>
      <c r="I98" s="17" t="s">
        <v>47</v>
      </c>
      <c r="K98" s="17" t="s">
        <v>48</v>
      </c>
      <c r="M98" s="17" t="s">
        <v>49</v>
      </c>
      <c r="O98" s="17" t="s">
        <v>50</v>
      </c>
      <c r="Q98" s="17" t="s">
        <v>51</v>
      </c>
      <c r="S98" s="17" t="s">
        <v>52</v>
      </c>
      <c r="U98" s="17" t="s">
        <v>53</v>
      </c>
      <c r="W98" s="17" t="s">
        <v>54</v>
      </c>
      <c r="Y98" s="17" t="s">
        <v>23</v>
      </c>
    </row>
    <row r="99" spans="5:25">
      <c r="E99" s="3" t="s">
        <v>174</v>
      </c>
      <c r="G99" s="3" t="s">
        <v>175</v>
      </c>
      <c r="I99" s="3" t="s">
        <v>147</v>
      </c>
      <c r="K99" s="3" t="s">
        <v>147</v>
      </c>
      <c r="M99" s="3" t="s">
        <v>178</v>
      </c>
      <c r="O99" s="3" t="s">
        <v>181</v>
      </c>
      <c r="Q99" s="3" t="s">
        <v>182</v>
      </c>
      <c r="S99" s="3" t="s">
        <v>184</v>
      </c>
      <c r="U99" s="3" t="s">
        <v>186</v>
      </c>
      <c r="W99" s="3" t="s">
        <v>182</v>
      </c>
      <c r="Y99" s="3" t="s">
        <v>182</v>
      </c>
    </row>
    <row r="100" spans="5:25">
      <c r="E100" s="3" t="s">
        <v>139</v>
      </c>
      <c r="G100" s="3" t="s">
        <v>175</v>
      </c>
      <c r="I100" s="3" t="s">
        <v>176</v>
      </c>
      <c r="K100" s="3" t="s">
        <v>177</v>
      </c>
      <c r="M100" s="3" t="s">
        <v>179</v>
      </c>
      <c r="O100" s="3" t="s">
        <v>180</v>
      </c>
      <c r="Q100" s="3" t="s">
        <v>183</v>
      </c>
      <c r="S100" s="3" t="s">
        <v>185</v>
      </c>
      <c r="U100" s="3" t="s">
        <v>182</v>
      </c>
      <c r="W100" s="3" t="s">
        <v>139</v>
      </c>
      <c r="Y100" s="3" t="s">
        <v>182</v>
      </c>
    </row>
    <row r="121" spans="5:29">
      <c r="E121" s="16" t="s">
        <v>188</v>
      </c>
      <c r="U121" s="16" t="s">
        <v>201</v>
      </c>
    </row>
    <row r="122" spans="5:29" ht="15.75">
      <c r="E122" s="17" t="s">
        <v>55</v>
      </c>
      <c r="G122" s="17" t="s">
        <v>56</v>
      </c>
      <c r="I122" s="17" t="s">
        <v>57</v>
      </c>
      <c r="K122" s="17" t="s">
        <v>58</v>
      </c>
      <c r="M122" s="17" t="s">
        <v>59</v>
      </c>
      <c r="O122" s="17" t="s">
        <v>60</v>
      </c>
      <c r="Q122" s="17" t="s">
        <v>61</v>
      </c>
      <c r="S122" s="17" t="s">
        <v>196</v>
      </c>
      <c r="U122" s="17" t="s">
        <v>62</v>
      </c>
      <c r="V122" s="14"/>
      <c r="W122" s="17" t="s">
        <v>63</v>
      </c>
      <c r="X122" s="9"/>
      <c r="Y122" s="17" t="s">
        <v>64</v>
      </c>
      <c r="Z122" s="9"/>
      <c r="AA122" s="17" t="s">
        <v>65</v>
      </c>
      <c r="AC122" s="17" t="s">
        <v>206</v>
      </c>
    </row>
    <row r="123" spans="5:29">
      <c r="E123" s="3" t="s">
        <v>139</v>
      </c>
      <c r="G123" s="3" t="s">
        <v>189</v>
      </c>
      <c r="I123" s="3" t="s">
        <v>107</v>
      </c>
      <c r="K123" s="3" t="s">
        <v>184</v>
      </c>
      <c r="M123" s="3" t="s">
        <v>101</v>
      </c>
      <c r="O123" s="3" t="s">
        <v>193</v>
      </c>
      <c r="Q123" s="3" t="s">
        <v>94</v>
      </c>
      <c r="S123" s="3" t="s">
        <v>182</v>
      </c>
      <c r="U123" s="3" t="s">
        <v>105</v>
      </c>
      <c r="W123" s="3" t="s">
        <v>202</v>
      </c>
      <c r="Y123" s="3" t="s">
        <v>102</v>
      </c>
      <c r="AA123" s="3" t="s">
        <v>204</v>
      </c>
      <c r="AC123" s="3" t="s">
        <v>208</v>
      </c>
    </row>
    <row r="124" spans="5:29">
      <c r="E124" s="3" t="s">
        <v>139</v>
      </c>
      <c r="G124" s="3" t="s">
        <v>101</v>
      </c>
      <c r="I124" s="3" t="s">
        <v>190</v>
      </c>
      <c r="K124" s="3" t="s">
        <v>191</v>
      </c>
      <c r="M124" s="3" t="s">
        <v>192</v>
      </c>
      <c r="O124" s="3" t="s">
        <v>194</v>
      </c>
      <c r="Q124" s="3" t="s">
        <v>195</v>
      </c>
      <c r="S124" s="3" t="s">
        <v>197</v>
      </c>
      <c r="U124" s="3" t="s">
        <v>105</v>
      </c>
      <c r="W124" s="3" t="s">
        <v>197</v>
      </c>
      <c r="Y124" s="3" t="s">
        <v>203</v>
      </c>
      <c r="AA124" s="3" t="s">
        <v>205</v>
      </c>
      <c r="AC124" s="3" t="s">
        <v>207</v>
      </c>
    </row>
    <row r="144" spans="5:11">
      <c r="E144" s="15" t="s">
        <v>209</v>
      </c>
      <c r="K144" s="16" t="s">
        <v>218</v>
      </c>
    </row>
    <row r="145" spans="5:23" ht="15.75">
      <c r="E145" s="2" t="s">
        <v>66</v>
      </c>
      <c r="G145" s="2" t="s">
        <v>210</v>
      </c>
      <c r="I145" s="2" t="s">
        <v>217</v>
      </c>
      <c r="K145" s="2" t="s">
        <v>67</v>
      </c>
      <c r="L145" s="9"/>
      <c r="M145" s="2" t="s">
        <v>68</v>
      </c>
      <c r="N145" s="9"/>
      <c r="O145" s="2" t="s">
        <v>69</v>
      </c>
      <c r="P145" s="9"/>
      <c r="Q145" s="2" t="s">
        <v>70</v>
      </c>
      <c r="R145" s="9"/>
      <c r="S145" s="2" t="s">
        <v>71</v>
      </c>
      <c r="U145" s="2" t="s">
        <v>219</v>
      </c>
      <c r="W145" s="2" t="s">
        <v>220</v>
      </c>
    </row>
    <row r="146" spans="5:23">
      <c r="E146" s="3" t="s">
        <v>212</v>
      </c>
      <c r="G146" s="3" t="s">
        <v>213</v>
      </c>
      <c r="I146" s="3" t="s">
        <v>215</v>
      </c>
      <c r="K146" s="3" t="s">
        <v>211</v>
      </c>
      <c r="M146" s="3" t="s">
        <v>94</v>
      </c>
      <c r="O146" s="3" t="s">
        <v>223</v>
      </c>
      <c r="Q146" s="3" t="s">
        <v>224</v>
      </c>
      <c r="S146" s="3" t="s">
        <v>107</v>
      </c>
      <c r="U146" s="3" t="s">
        <v>102</v>
      </c>
      <c r="W146" s="3" t="s">
        <v>102</v>
      </c>
    </row>
    <row r="147" spans="5:23">
      <c r="E147" s="3" t="s">
        <v>211</v>
      </c>
      <c r="G147" s="3" t="s">
        <v>214</v>
      </c>
      <c r="I147" s="3" t="s">
        <v>216</v>
      </c>
      <c r="K147" s="3" t="s">
        <v>94</v>
      </c>
      <c r="M147" s="3" t="s">
        <v>221</v>
      </c>
      <c r="O147" s="3" t="s">
        <v>222</v>
      </c>
      <c r="Q147" s="3" t="s">
        <v>225</v>
      </c>
      <c r="S147" s="3" t="s">
        <v>226</v>
      </c>
      <c r="U147" s="3" t="s">
        <v>227</v>
      </c>
      <c r="W147" s="3" t="s">
        <v>228</v>
      </c>
    </row>
    <row r="168" spans="5:29">
      <c r="E168" s="16" t="s">
        <v>229</v>
      </c>
      <c r="W168" s="16" t="s">
        <v>97</v>
      </c>
      <c r="AA168" s="16" t="s">
        <v>247</v>
      </c>
    </row>
    <row r="169" spans="5:29" ht="15.75">
      <c r="E169" s="2" t="s">
        <v>72</v>
      </c>
      <c r="G169" s="2" t="s">
        <v>73</v>
      </c>
      <c r="I169" s="2" t="s">
        <v>74</v>
      </c>
      <c r="K169" s="2" t="s">
        <v>75</v>
      </c>
      <c r="M169" s="2" t="s">
        <v>76</v>
      </c>
      <c r="O169" s="2" t="s">
        <v>77</v>
      </c>
      <c r="Q169" s="2" t="s">
        <v>78</v>
      </c>
      <c r="S169" s="2" t="s">
        <v>79</v>
      </c>
      <c r="U169" s="2" t="s">
        <v>230</v>
      </c>
      <c r="W169" s="2" t="s">
        <v>244</v>
      </c>
      <c r="Y169" s="2" t="s">
        <v>245</v>
      </c>
      <c r="AA169" s="2" t="s">
        <v>248</v>
      </c>
      <c r="AB169" s="9"/>
      <c r="AC169" s="2" t="s">
        <v>249</v>
      </c>
    </row>
    <row r="170" spans="5:29">
      <c r="E170" s="3" t="s">
        <v>231</v>
      </c>
      <c r="G170" s="3" t="s">
        <v>94</v>
      </c>
      <c r="I170" s="3" t="s">
        <v>107</v>
      </c>
      <c r="K170" s="3" t="s">
        <v>234</v>
      </c>
      <c r="M170" s="3" t="s">
        <v>234</v>
      </c>
      <c r="O170" s="3" t="s">
        <v>237</v>
      </c>
      <c r="Q170" s="3" t="s">
        <v>239</v>
      </c>
      <c r="S170" s="3" t="s">
        <v>241</v>
      </c>
      <c r="U170" s="3" t="s">
        <v>243</v>
      </c>
      <c r="W170" s="3" t="s">
        <v>102</v>
      </c>
      <c r="Y170" s="3" t="s">
        <v>101</v>
      </c>
      <c r="AA170" s="3" t="s">
        <v>94</v>
      </c>
      <c r="AB170" s="13"/>
      <c r="AC170" s="3" t="s">
        <v>251</v>
      </c>
    </row>
    <row r="171" spans="5:29">
      <c r="E171" s="3" t="s">
        <v>211</v>
      </c>
      <c r="G171" s="3" t="s">
        <v>232</v>
      </c>
      <c r="I171" s="3" t="s">
        <v>233</v>
      </c>
      <c r="K171" s="3" t="s">
        <v>235</v>
      </c>
      <c r="M171" s="3" t="s">
        <v>236</v>
      </c>
      <c r="O171" s="3" t="s">
        <v>238</v>
      </c>
      <c r="Q171" s="3" t="s">
        <v>240</v>
      </c>
      <c r="S171" s="3" t="s">
        <v>242</v>
      </c>
      <c r="U171" s="3" t="s">
        <v>232</v>
      </c>
      <c r="W171" s="3" t="s">
        <v>225</v>
      </c>
      <c r="Y171" s="3" t="s">
        <v>246</v>
      </c>
      <c r="AA171" s="3" t="s">
        <v>250</v>
      </c>
      <c r="AC171" s="3" t="s">
        <v>252</v>
      </c>
    </row>
    <row r="191" spans="5:27">
      <c r="E191" s="16" t="s">
        <v>80</v>
      </c>
      <c r="Y191" s="16" t="s">
        <v>90</v>
      </c>
    </row>
    <row r="192" spans="5:27" ht="17.25" customHeight="1">
      <c r="E192" s="2" t="s">
        <v>81</v>
      </c>
      <c r="G192" s="2" t="s">
        <v>82</v>
      </c>
      <c r="I192" s="2" t="s">
        <v>83</v>
      </c>
      <c r="K192" s="2" t="s">
        <v>84</v>
      </c>
      <c r="M192" s="2" t="s">
        <v>85</v>
      </c>
      <c r="O192" s="17" t="s">
        <v>86</v>
      </c>
      <c r="Q192" s="17" t="s">
        <v>87</v>
      </c>
      <c r="S192" s="17" t="s">
        <v>88</v>
      </c>
      <c r="U192" s="17" t="s">
        <v>89</v>
      </c>
      <c r="W192" s="17" t="s">
        <v>253</v>
      </c>
      <c r="Y192" s="17" t="s">
        <v>266</v>
      </c>
      <c r="AA192" s="17" t="s">
        <v>267</v>
      </c>
    </row>
    <row r="193" spans="5:27">
      <c r="E193" s="3" t="s">
        <v>94</v>
      </c>
      <c r="G193" s="3" t="s">
        <v>254</v>
      </c>
      <c r="I193" s="3" t="s">
        <v>256</v>
      </c>
      <c r="K193" s="3" t="s">
        <v>257</v>
      </c>
      <c r="M193" s="3" t="s">
        <v>202</v>
      </c>
      <c r="O193" s="3" t="s">
        <v>105</v>
      </c>
      <c r="Q193" s="3" t="s">
        <v>101</v>
      </c>
      <c r="S193" s="3" t="s">
        <v>102</v>
      </c>
      <c r="U193" s="3" t="s">
        <v>263</v>
      </c>
      <c r="W193" s="3" t="s">
        <v>265</v>
      </c>
      <c r="Y193" s="3" t="s">
        <v>268</v>
      </c>
      <c r="AA193" s="3" t="s">
        <v>271</v>
      </c>
    </row>
    <row r="194" spans="5:27">
      <c r="E194" s="3" t="s">
        <v>211</v>
      </c>
      <c r="G194" s="3" t="s">
        <v>255</v>
      </c>
      <c r="I194" s="3" t="s">
        <v>102</v>
      </c>
      <c r="K194" s="3" t="s">
        <v>258</v>
      </c>
      <c r="M194" s="3" t="s">
        <v>259</v>
      </c>
      <c r="O194" s="3" t="s">
        <v>260</v>
      </c>
      <c r="Q194" s="3" t="s">
        <v>261</v>
      </c>
      <c r="S194" s="3" t="s">
        <v>262</v>
      </c>
      <c r="U194" s="3" t="s">
        <v>102</v>
      </c>
      <c r="W194" s="3" t="s">
        <v>264</v>
      </c>
      <c r="Y194" s="3" t="s">
        <v>269</v>
      </c>
      <c r="AA194" s="3" t="s">
        <v>270</v>
      </c>
    </row>
  </sheetData>
  <pageMargins left="0.7" right="0.7" top="0.75" bottom="0.75" header="0.3" footer="0.3"/>
  <pageSetup paperSize="9" orientation="portrait" horizontalDpi="180" verticalDpi="180" r:id="rId1"/>
  <drawing r:id="rId2"/>
  <tableParts count="105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  <tablePart r:id="rId74"/>
    <tablePart r:id="rId75"/>
    <tablePart r:id="rId76"/>
    <tablePart r:id="rId77"/>
    <tablePart r:id="rId78"/>
    <tablePart r:id="rId79"/>
    <tablePart r:id="rId80"/>
    <tablePart r:id="rId81"/>
    <tablePart r:id="rId82"/>
    <tablePart r:id="rId83"/>
    <tablePart r:id="rId84"/>
    <tablePart r:id="rId85"/>
    <tablePart r:id="rId86"/>
    <tablePart r:id="rId87"/>
    <tablePart r:id="rId88"/>
    <tablePart r:id="rId89"/>
    <tablePart r:id="rId90"/>
    <tablePart r:id="rId91"/>
    <tablePart r:id="rId92"/>
    <tablePart r:id="rId93"/>
    <tablePart r:id="rId94"/>
    <tablePart r:id="rId95"/>
    <tablePart r:id="rId96"/>
    <tablePart r:id="rId97"/>
    <tablePart r:id="rId98"/>
    <tablePart r:id="rId99"/>
    <tablePart r:id="rId100"/>
    <tablePart r:id="rId101"/>
    <tablePart r:id="rId102"/>
    <tablePart r:id="rId103"/>
    <tablePart r:id="rId104"/>
    <tablePart r:id="rId105"/>
    <tablePart r:id="rId106"/>
    <tablePart r:id="rId107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outlinePr summaryBelow="0" summaryRight="0"/>
  </sheetPr>
  <dimension ref="A1:EE1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9" sqref="F9"/>
    </sheetView>
  </sheetViews>
  <sheetFormatPr defaultRowHeight="15" outlineLevelCol="2"/>
  <cols>
    <col min="1" max="1" width="4" customWidth="1"/>
    <col min="2" max="2" width="33.140625" customWidth="1"/>
    <col min="3" max="3" width="15" customWidth="1"/>
    <col min="4" max="4" width="10.5703125" customWidth="1"/>
    <col min="5" max="5" width="14.5703125" customWidth="1"/>
    <col min="6" max="6" width="12.5703125" customWidth="1"/>
    <col min="7" max="7" width="21.140625" customWidth="1"/>
    <col min="8" max="15" width="14.5703125" customWidth="1"/>
    <col min="16" max="16" width="14.28515625" customWidth="1"/>
    <col min="17" max="17" width="9.140625" bestFit="1" customWidth="1"/>
    <col min="18" max="18" width="17.5703125" customWidth="1"/>
    <col min="19" max="19" width="14.140625" customWidth="1"/>
    <col min="20" max="20" width="10.7109375" bestFit="1" customWidth="1"/>
    <col min="21" max="21" width="34.7109375" customWidth="1" collapsed="1"/>
    <col min="22" max="22" width="22.140625" hidden="1" customWidth="1" outlineLevel="1" collapsed="1"/>
    <col min="23" max="23" width="10.42578125" hidden="1" customWidth="1" outlineLevel="2"/>
    <col min="24" max="24" width="9.140625" hidden="1" customWidth="1" outlineLevel="2"/>
    <col min="25" max="25" width="21.5703125" hidden="1" customWidth="1" outlineLevel="1" collapsed="1"/>
    <col min="26" max="26" width="12.140625" hidden="1" customWidth="1" outlineLevel="2"/>
    <col min="27" max="27" width="17.42578125" hidden="1" customWidth="1" outlineLevel="2"/>
    <col min="28" max="28" width="25.5703125" hidden="1" customWidth="1" outlineLevel="2"/>
    <col min="29" max="29" width="10.85546875" hidden="1" customWidth="1" outlineLevel="2"/>
    <col min="30" max="30" width="14.7109375" hidden="1" customWidth="1" outlineLevel="2"/>
    <col min="31" max="31" width="10.85546875" hidden="1" customWidth="1" outlineLevel="2"/>
    <col min="32" max="32" width="21" hidden="1" customWidth="1" outlineLevel="1" collapsed="1"/>
    <col min="33" max="33" width="27.42578125" hidden="1" customWidth="1" outlineLevel="2"/>
    <col min="34" max="34" width="10.85546875" hidden="1" customWidth="1" outlineLevel="2"/>
    <col min="35" max="35" width="18.140625" hidden="1" customWidth="1" outlineLevel="1" collapsed="1"/>
    <col min="36" max="36" width="19.5703125" hidden="1" customWidth="1" outlineLevel="2"/>
    <col min="37" max="37" width="26.28515625" hidden="1" customWidth="1" outlineLevel="2"/>
    <col min="38" max="38" width="14.5703125" hidden="1" customWidth="1" outlineLevel="2"/>
    <col min="39" max="40" width="9.140625" hidden="1" customWidth="1" outlineLevel="2"/>
    <col min="41" max="41" width="23" hidden="1" customWidth="1" outlineLevel="2"/>
    <col min="42" max="42" width="10.85546875" hidden="1" customWidth="1" outlineLevel="2"/>
    <col min="43" max="43" width="16.7109375" hidden="1" customWidth="1" outlineLevel="1" collapsed="1"/>
    <col min="44" max="45" width="0" hidden="1" customWidth="1" outlineLevel="2"/>
    <col min="46" max="46" width="20.5703125" hidden="1" customWidth="1" outlineLevel="2"/>
    <col min="47" max="47" width="23" hidden="1" customWidth="1" outlineLevel="2"/>
    <col min="48" max="48" width="33.140625" hidden="1" customWidth="1" outlineLevel="2"/>
    <col min="49" max="49" width="25" hidden="1" customWidth="1" outlineLevel="2"/>
    <col min="50" max="50" width="15.7109375" hidden="1" customWidth="1" outlineLevel="2"/>
    <col min="51" max="51" width="22.85546875" hidden="1" customWidth="1" outlineLevel="2"/>
    <col min="52" max="53" width="12.140625" hidden="1" customWidth="1" outlineLevel="2"/>
    <col min="54" max="54" width="19.42578125" hidden="1" customWidth="1" outlineLevel="2"/>
    <col min="55" max="55" width="25.5703125" hidden="1" customWidth="1" outlineLevel="2"/>
    <col min="56" max="56" width="23.42578125" hidden="1" customWidth="1" outlineLevel="2"/>
    <col min="57" max="57" width="11" hidden="1" customWidth="1" outlineLevel="2"/>
    <col min="58" max="58" width="25.7109375" hidden="1" customWidth="1" outlineLevel="1" collapsed="1"/>
    <col min="59" max="59" width="19.7109375" hidden="1" customWidth="1" outlineLevel="2"/>
    <col min="60" max="60" width="21.140625" hidden="1" customWidth="1" outlineLevel="2"/>
    <col min="61" max="61" width="21" hidden="1" customWidth="1" outlineLevel="2"/>
    <col min="62" max="62" width="27.5703125" hidden="1" customWidth="1" outlineLevel="2"/>
    <col min="63" max="63" width="25.140625" hidden="1" customWidth="1" outlineLevel="2"/>
    <col min="64" max="64" width="10.5703125" hidden="1" customWidth="1" outlineLevel="2"/>
    <col min="65" max="65" width="0" hidden="1" customWidth="1" outlineLevel="2"/>
    <col min="66" max="66" width="10.85546875" hidden="1" customWidth="1" outlineLevel="2"/>
    <col min="67" max="67" width="9.42578125" hidden="1" customWidth="1" outlineLevel="1" collapsed="1"/>
    <col min="68" max="68" width="28.42578125" hidden="1" customWidth="1" outlineLevel="2"/>
    <col min="69" max="69" width="18.5703125" hidden="1" customWidth="1" outlineLevel="2"/>
    <col min="70" max="70" width="20.7109375" hidden="1" customWidth="1" outlineLevel="2"/>
    <col min="71" max="71" width="12.140625" hidden="1" customWidth="1" outlineLevel="2"/>
    <col min="72" max="72" width="19" hidden="1" customWidth="1" outlineLevel="2"/>
    <col min="73" max="73" width="12.140625" hidden="1" customWidth="1" outlineLevel="2"/>
    <col min="74" max="74" width="21.7109375" hidden="1" customWidth="1" outlineLevel="2"/>
    <col min="75" max="75" width="11.42578125" hidden="1" customWidth="1" outlineLevel="2"/>
    <col min="76" max="76" width="12" hidden="1" customWidth="1" outlineLevel="2"/>
    <col min="77" max="77" width="14.42578125" hidden="1" customWidth="1" outlineLevel="2"/>
    <col min="78" max="78" width="10" hidden="1" customWidth="1" outlineLevel="2"/>
    <col min="79" max="79" width="26.28515625" hidden="1" customWidth="1" outlineLevel="1" collapsed="1"/>
    <col min="80" max="80" width="23.5703125" hidden="1" customWidth="1" outlineLevel="2"/>
    <col min="81" max="81" width="21.7109375" hidden="1" customWidth="1" outlineLevel="2"/>
    <col min="82" max="82" width="11.85546875" hidden="1" customWidth="1" outlineLevel="2"/>
    <col min="83" max="83" width="20.85546875" hidden="1" customWidth="1" outlineLevel="2"/>
    <col min="84" max="84" width="22.140625" hidden="1" customWidth="1" outlineLevel="2"/>
    <col min="85" max="85" width="0" hidden="1" customWidth="1" outlineLevel="2"/>
    <col min="86" max="86" width="29.28515625" hidden="1" customWidth="1" outlineLevel="2"/>
    <col min="87" max="87" width="11" hidden="1" customWidth="1" outlineLevel="2"/>
    <col min="88" max="88" width="22" hidden="1" customWidth="1" outlineLevel="1" collapsed="1"/>
    <col min="89" max="89" width="17" hidden="1" customWidth="1" outlineLevel="2"/>
    <col min="90" max="90" width="29.28515625" hidden="1" customWidth="1" outlineLevel="2"/>
    <col min="91" max="91" width="16.7109375" hidden="1" customWidth="1" outlineLevel="2"/>
    <col min="92" max="92" width="26.42578125" hidden="1" customWidth="1" outlineLevel="2"/>
    <col min="93" max="93" width="11.5703125" hidden="1" customWidth="1" outlineLevel="2"/>
    <col min="94" max="94" width="14.140625" hidden="1" customWidth="1" outlineLevel="1" collapsed="1"/>
    <col min="95" max="95" width="20.85546875" hidden="1" customWidth="1" outlineLevel="2"/>
    <col min="96" max="96" width="15.42578125" hidden="1" customWidth="1" outlineLevel="2"/>
    <col min="97" max="97" width="10.85546875" hidden="1" customWidth="1" outlineLevel="2"/>
    <col min="98" max="98" width="26.42578125" hidden="1" customWidth="1" outlineLevel="1" collapsed="1"/>
    <col min="99" max="99" width="22.140625" hidden="1" customWidth="1" outlineLevel="2"/>
    <col min="100" max="100" width="18.7109375" hidden="1" customWidth="1" outlineLevel="2"/>
    <col min="101" max="101" width="14" hidden="1" customWidth="1" outlineLevel="2"/>
    <col min="102" max="102" width="35.7109375" hidden="1" customWidth="1" outlineLevel="2"/>
    <col min="103" max="103" width="18.5703125" hidden="1" customWidth="1" outlineLevel="2"/>
    <col min="104" max="104" width="27.140625" hidden="1" customWidth="1" outlineLevel="2"/>
    <col min="105" max="105" width="12.7109375" hidden="1" customWidth="1" outlineLevel="2"/>
    <col min="106" max="106" width="23.5703125" hidden="1" customWidth="1" outlineLevel="1" collapsed="1"/>
    <col min="107" max="107" width="17.7109375" hidden="1" customWidth="1" outlineLevel="2"/>
    <col min="108" max="108" width="5.85546875" hidden="1" customWidth="1" outlineLevel="2"/>
    <col min="109" max="109" width="25.85546875" hidden="1" customWidth="1" outlineLevel="2"/>
    <col min="110" max="110" width="27.7109375" hidden="1" customWidth="1" outlineLevel="2"/>
    <col min="111" max="111" width="17.42578125" hidden="1" customWidth="1" outlineLevel="2"/>
    <col min="112" max="112" width="14" hidden="1" customWidth="1" outlineLevel="2"/>
    <col min="113" max="113" width="28.5703125" hidden="1" customWidth="1" outlineLevel="2"/>
    <col min="114" max="114" width="27.28515625" hidden="1" customWidth="1" outlineLevel="2"/>
    <col min="115" max="115" width="11" hidden="1" customWidth="1" outlineLevel="2"/>
    <col min="116" max="116" width="37.140625" hidden="1" customWidth="1" outlineLevel="1" collapsed="1"/>
    <col min="117" max="118" width="9.140625" hidden="1" customWidth="1" outlineLevel="2"/>
    <col min="119" max="119" width="44.85546875" hidden="1" customWidth="1" outlineLevel="1" collapsed="1"/>
    <col min="120" max="121" width="9.140625" hidden="1" customWidth="1" outlineLevel="2"/>
    <col min="122" max="122" width="21.42578125" hidden="1" customWidth="1" outlineLevel="1" collapsed="1"/>
    <col min="123" max="123" width="51" hidden="1" customWidth="1" outlineLevel="2"/>
    <col min="124" max="124" width="25.7109375" hidden="1" customWidth="1" outlineLevel="2"/>
    <col min="125" max="125" width="25.85546875" hidden="1" customWidth="1" outlineLevel="2"/>
    <col min="126" max="126" width="35.5703125" hidden="1" customWidth="1" outlineLevel="2"/>
    <col min="127" max="127" width="34" hidden="1" customWidth="1" outlineLevel="2"/>
    <col min="128" max="128" width="61.28515625" hidden="1" customWidth="1" outlineLevel="2"/>
    <col min="129" max="129" width="14.42578125" hidden="1" customWidth="1" outlineLevel="2"/>
    <col min="130" max="130" width="7" hidden="1" customWidth="1" outlineLevel="2"/>
    <col min="131" max="131" width="32.140625" hidden="1" customWidth="1" outlineLevel="2"/>
    <col min="132" max="132" width="7.5703125" hidden="1" customWidth="1" outlineLevel="2"/>
    <col min="133" max="133" width="55.7109375" hidden="1" customWidth="1" outlineLevel="1" collapsed="1"/>
    <col min="134" max="135" width="15.28515625" hidden="1" customWidth="1" outlineLevel="1"/>
  </cols>
  <sheetData>
    <row r="1" spans="1:135" ht="11.25" customHeight="1">
      <c r="G1" s="6" t="s">
        <v>285</v>
      </c>
      <c r="P1" s="7">
        <v>42369</v>
      </c>
      <c r="Q1" s="7"/>
      <c r="R1" s="10">
        <f>VALUE(18)</f>
        <v>18</v>
      </c>
      <c r="S1" s="10"/>
      <c r="T1" s="6" t="s">
        <v>11</v>
      </c>
    </row>
    <row r="2" spans="1:135">
      <c r="A2" s="1" t="s">
        <v>0</v>
      </c>
      <c r="B2" s="1" t="s">
        <v>6</v>
      </c>
      <c r="C2" s="1" t="s">
        <v>2</v>
      </c>
      <c r="D2" s="1" t="s">
        <v>1</v>
      </c>
      <c r="E2" s="1" t="s">
        <v>3</v>
      </c>
      <c r="F2" s="23" t="s">
        <v>277</v>
      </c>
      <c r="G2" s="1" t="s">
        <v>278</v>
      </c>
      <c r="H2" s="1" t="s">
        <v>275</v>
      </c>
      <c r="I2" s="1" t="s">
        <v>91</v>
      </c>
      <c r="J2" s="1" t="s">
        <v>272</v>
      </c>
      <c r="K2" s="1" t="s">
        <v>92</v>
      </c>
      <c r="L2" s="1" t="s">
        <v>286</v>
      </c>
      <c r="M2" s="1" t="s">
        <v>287</v>
      </c>
      <c r="N2" s="1" t="s">
        <v>288</v>
      </c>
      <c r="O2" s="1" t="s">
        <v>289</v>
      </c>
      <c r="P2" s="1" t="s">
        <v>4</v>
      </c>
      <c r="Q2" s="1" t="s">
        <v>115</v>
      </c>
      <c r="R2" s="1" t="s">
        <v>7</v>
      </c>
      <c r="S2" s="1" t="s">
        <v>290</v>
      </c>
      <c r="T2" s="1" t="s">
        <v>8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93</v>
      </c>
      <c r="Z2" s="1" t="s">
        <v>19</v>
      </c>
      <c r="AA2" s="1" t="s">
        <v>20</v>
      </c>
      <c r="AB2" s="1" t="s">
        <v>21</v>
      </c>
      <c r="AC2" s="1" t="s">
        <v>104</v>
      </c>
      <c r="AD2" s="1" t="s">
        <v>106</v>
      </c>
      <c r="AE2" s="1" t="s">
        <v>109</v>
      </c>
      <c r="AF2" s="1" t="s">
        <v>110</v>
      </c>
      <c r="AG2" s="1" t="s">
        <v>22</v>
      </c>
      <c r="AH2" s="1" t="s">
        <v>111</v>
      </c>
      <c r="AI2" s="1" t="s">
        <v>95</v>
      </c>
      <c r="AJ2" s="1" t="s">
        <v>24</v>
      </c>
      <c r="AK2" s="1" t="s">
        <v>25</v>
      </c>
      <c r="AL2" s="1" t="s">
        <v>122</v>
      </c>
      <c r="AM2" s="1" t="s">
        <v>27</v>
      </c>
      <c r="AN2" s="1" t="s">
        <v>28</v>
      </c>
      <c r="AO2" s="1" t="s">
        <v>127</v>
      </c>
      <c r="AP2" s="1" t="s">
        <v>128</v>
      </c>
      <c r="AQ2" s="1" t="s">
        <v>131</v>
      </c>
      <c r="AR2" s="1" t="s">
        <v>29</v>
      </c>
      <c r="AS2" s="1" t="s">
        <v>30</v>
      </c>
      <c r="AT2" s="1" t="s">
        <v>31</v>
      </c>
      <c r="AU2" s="1" t="s">
        <v>137</v>
      </c>
      <c r="AV2" s="1" t="s">
        <v>138</v>
      </c>
      <c r="AW2" s="1" t="s">
        <v>32</v>
      </c>
      <c r="AX2" s="1" t="s">
        <v>33</v>
      </c>
      <c r="AY2" s="1" t="s">
        <v>34</v>
      </c>
      <c r="AZ2" s="1" t="s">
        <v>96</v>
      </c>
      <c r="BA2" s="1" t="s">
        <v>145</v>
      </c>
      <c r="BB2" s="1" t="s">
        <v>37</v>
      </c>
      <c r="BC2" s="1" t="s">
        <v>38</v>
      </c>
      <c r="BD2" s="1" t="s">
        <v>39</v>
      </c>
      <c r="BE2" s="1" t="s">
        <v>152</v>
      </c>
      <c r="BF2" s="1" t="s">
        <v>155</v>
      </c>
      <c r="BG2" s="1" t="s">
        <v>156</v>
      </c>
      <c r="BH2" s="1" t="s">
        <v>159</v>
      </c>
      <c r="BI2" s="1" t="s">
        <v>40</v>
      </c>
      <c r="BJ2" s="1" t="s">
        <v>41</v>
      </c>
      <c r="BK2" s="1" t="s">
        <v>42</v>
      </c>
      <c r="BL2" s="1" t="s">
        <v>43</v>
      </c>
      <c r="BM2" s="1" t="s">
        <v>44</v>
      </c>
      <c r="BN2" s="1" t="s">
        <v>171</v>
      </c>
      <c r="BO2" s="1" t="s">
        <v>173</v>
      </c>
      <c r="BP2" s="1" t="s">
        <v>45</v>
      </c>
      <c r="BQ2" s="1" t="s">
        <v>46</v>
      </c>
      <c r="BR2" s="1" t="s">
        <v>47</v>
      </c>
      <c r="BS2" s="1" t="s">
        <v>48</v>
      </c>
      <c r="BT2" s="1" t="s">
        <v>49</v>
      </c>
      <c r="BU2" s="1" t="s">
        <v>50</v>
      </c>
      <c r="BV2" s="1" t="s">
        <v>51</v>
      </c>
      <c r="BW2" s="1" t="s">
        <v>52</v>
      </c>
      <c r="BX2" s="1" t="s">
        <v>53</v>
      </c>
      <c r="BY2" s="1" t="s">
        <v>54</v>
      </c>
      <c r="BZ2" s="1" t="s">
        <v>187</v>
      </c>
      <c r="CA2" s="1" t="s">
        <v>188</v>
      </c>
      <c r="CB2" s="1" t="s">
        <v>55</v>
      </c>
      <c r="CC2" s="1" t="s">
        <v>56</v>
      </c>
      <c r="CD2" s="1" t="s">
        <v>57</v>
      </c>
      <c r="CE2" s="1" t="s">
        <v>58</v>
      </c>
      <c r="CF2" s="1" t="s">
        <v>59</v>
      </c>
      <c r="CG2" s="1" t="s">
        <v>60</v>
      </c>
      <c r="CH2" s="1" t="s">
        <v>61</v>
      </c>
      <c r="CI2" s="1" t="s">
        <v>196</v>
      </c>
      <c r="CJ2" s="1" t="s">
        <v>201</v>
      </c>
      <c r="CK2" s="1" t="s">
        <v>62</v>
      </c>
      <c r="CL2" s="1" t="s">
        <v>63</v>
      </c>
      <c r="CM2" s="1" t="s">
        <v>64</v>
      </c>
      <c r="CN2" s="1" t="s">
        <v>65</v>
      </c>
      <c r="CO2" s="1" t="s">
        <v>206</v>
      </c>
      <c r="CP2" s="1" t="s">
        <v>209</v>
      </c>
      <c r="CQ2" s="1" t="s">
        <v>66</v>
      </c>
      <c r="CR2" s="1" t="s">
        <v>210</v>
      </c>
      <c r="CS2" s="1" t="s">
        <v>217</v>
      </c>
      <c r="CT2" s="1" t="s">
        <v>218</v>
      </c>
      <c r="CU2" s="1" t="s">
        <v>67</v>
      </c>
      <c r="CV2" s="1" t="s">
        <v>68</v>
      </c>
      <c r="CW2" s="1" t="s">
        <v>69</v>
      </c>
      <c r="CX2" s="1" t="s">
        <v>70</v>
      </c>
      <c r="CY2" s="1" t="s">
        <v>71</v>
      </c>
      <c r="CZ2" s="1" t="s">
        <v>219</v>
      </c>
      <c r="DA2" s="1" t="s">
        <v>220</v>
      </c>
      <c r="DB2" s="1" t="s">
        <v>229</v>
      </c>
      <c r="DC2" s="1" t="s">
        <v>72</v>
      </c>
      <c r="DD2" s="1" t="s">
        <v>73</v>
      </c>
      <c r="DE2" s="1" t="s">
        <v>74</v>
      </c>
      <c r="DF2" s="1" t="s">
        <v>75</v>
      </c>
      <c r="DG2" s="1" t="s">
        <v>76</v>
      </c>
      <c r="DH2" s="1" t="s">
        <v>77</v>
      </c>
      <c r="DI2" s="1" t="s">
        <v>78</v>
      </c>
      <c r="DJ2" s="1" t="s">
        <v>79</v>
      </c>
      <c r="DK2" s="1" t="s">
        <v>230</v>
      </c>
      <c r="DL2" s="1" t="s">
        <v>97</v>
      </c>
      <c r="DM2" s="1" t="s">
        <v>244</v>
      </c>
      <c r="DN2" s="1" t="s">
        <v>245</v>
      </c>
      <c r="DO2" s="1" t="s">
        <v>247</v>
      </c>
      <c r="DP2" s="1" t="s">
        <v>248</v>
      </c>
      <c r="DQ2" s="1" t="s">
        <v>249</v>
      </c>
      <c r="DR2" s="1" t="s">
        <v>80</v>
      </c>
      <c r="DS2" s="1" t="s">
        <v>81</v>
      </c>
      <c r="DT2" s="1" t="s">
        <v>82</v>
      </c>
      <c r="DU2" s="1" t="s">
        <v>83</v>
      </c>
      <c r="DV2" s="1" t="s">
        <v>84</v>
      </c>
      <c r="DW2" s="1" t="s">
        <v>85</v>
      </c>
      <c r="DX2" s="1" t="s">
        <v>86</v>
      </c>
      <c r="DY2" s="1" t="s">
        <v>87</v>
      </c>
      <c r="DZ2" s="1" t="s">
        <v>88</v>
      </c>
      <c r="EA2" s="1" t="s">
        <v>89</v>
      </c>
      <c r="EB2" s="1" t="s">
        <v>23</v>
      </c>
      <c r="EC2" s="1" t="s">
        <v>90</v>
      </c>
      <c r="ED2" s="1" t="s">
        <v>266</v>
      </c>
      <c r="EE2" s="1" t="s">
        <v>267</v>
      </c>
    </row>
    <row r="3" spans="1:135">
      <c r="A3" s="4">
        <f>ROW()-ROW($A$2)</f>
        <v>1</v>
      </c>
      <c r="B3" s="4" t="str">
        <f>C3&amp;" "&amp;D3&amp;" "&amp;E3</f>
        <v>Иванов Иван Иванович</v>
      </c>
      <c r="C3" s="22" t="s">
        <v>198</v>
      </c>
      <c r="D3" s="22" t="s">
        <v>199</v>
      </c>
      <c r="E3" s="22" t="s">
        <v>200</v>
      </c>
      <c r="F3" s="22">
        <v>3</v>
      </c>
      <c r="G3" s="4">
        <f>IF(IF(OR(H3=Справочник!$C$77,H3=Справочник!$C$82),База!F3,IF(База!H3=Справочник!$C$78,База!F3+1,IF(База!H3=Справочник!$C$79,База!F3+2,IF(База!H3=Справочник!$C$80,База!F3+3,IF(База!H3=Справочник!$C$81,База!F3+1,"")))))="",$F$1,IF(OR(H3=Справочник!$C$77,H3=Справочник!$C$82),База!F3,IF(База!H3=Справочник!$C$78,База!F3+1,IF(База!H3=Справочник!$C$79,База!F3+2,IF(База!H3=Справочник!$C$80,База!F3+3,IF(База!H3=Справочник!$C$81,База!F3+1,""))))))</f>
        <v>3</v>
      </c>
      <c r="H3" s="22" t="s">
        <v>283</v>
      </c>
      <c r="I3" s="22">
        <v>500</v>
      </c>
      <c r="J3" s="22" t="s">
        <v>273</v>
      </c>
      <c r="K3" s="22">
        <v>3</v>
      </c>
      <c r="L3" s="24">
        <v>41974</v>
      </c>
      <c r="M3" s="24"/>
      <c r="N3" s="24"/>
      <c r="O3" s="24"/>
      <c r="P3" s="5">
        <v>1</v>
      </c>
      <c r="Q3" s="5" t="s">
        <v>116</v>
      </c>
      <c r="R3" s="8">
        <v>36234</v>
      </c>
      <c r="S3" s="4">
        <f>YEAR(R3)</f>
        <v>1999</v>
      </c>
      <c r="T3" s="4" t="str">
        <f>IFERROR(IF(DATEDIF(R3,$P$1,"y")&gt;=$R$1,Справочник!$C$4,IF(DATEDIF(R3,$P$1,"y")&lt;$R$1,Справочник!$C$3)),$T$1)</f>
        <v>нет 18 лет</v>
      </c>
      <c r="U3" s="4" t="str">
        <f>LEFT(V3&amp;Y3&amp;AF3&amp;AI3&amp;AQ3&amp;BF3&amp;BO3&amp;CA3&amp;CJ3&amp;CP3&amp;CT3&amp;DB3&amp;DL3&amp;DO3&amp;DR3&amp;EC3,LEN(V3&amp;Y3&amp;AF3&amp;AI3&amp;AQ3&amp;BF3&amp;BO3&amp;CA3&amp;CJ3&amp;CP3&amp;CT3&amp;DB3&amp;DL3&amp;DO3&amp;DR3&amp;EC3)-2)</f>
        <v>1 новообразования, и, ааа</v>
      </c>
      <c r="V3" s="4" t="str">
        <f>IF(W3&lt;&gt;"",W3&amp;", ","")&amp;IF(X3&lt;&gt;"",X3&amp;", ","")</f>
        <v xml:space="preserve">1 новообразования, </v>
      </c>
      <c r="W3" s="5" t="s">
        <v>16</v>
      </c>
      <c r="X3" s="5"/>
      <c r="Y3" s="4" t="str">
        <f>IF(Z3&lt;&gt;"",Z3&amp;", ","")&amp;IF(AA3&lt;&gt;"",AA3&amp;", ","")&amp;IF(AB3&lt;&gt;"",AB3&amp;", ","")&amp;IF(AC3&lt;&gt;"",AC3&amp;", ","")&amp;IF(AD3&lt;&gt;"",AD3&amp;", ","")&amp;IF(AE3&lt;&gt;"",AE3&amp;", ","")</f>
        <v/>
      </c>
      <c r="Z3" s="5"/>
      <c r="AA3" s="5"/>
      <c r="AB3" s="5"/>
      <c r="AC3" s="5"/>
      <c r="AD3" s="5"/>
      <c r="AE3" s="5"/>
      <c r="AF3" s="4" t="str">
        <f>IF(AG3&lt;&gt;"",AG3&amp;", ","")&amp;IF(AH3&lt;&gt;"",AH3&amp;", ","")</f>
        <v/>
      </c>
      <c r="AG3" s="5"/>
      <c r="AH3" s="5"/>
      <c r="AI3" s="4" t="str">
        <f>IF(AJ3&lt;&gt;"",AJ3&amp;", ","")&amp;IF(AK3&lt;&gt;"",AK3&amp;", ","")&amp;IF(AL3&lt;&gt;"",AL3&amp;", ","")&amp;IF(AM3&lt;&gt;"",AM3&amp;", ","")&amp;IF(AN3&lt;&gt;"",AN3&amp;", ","")&amp;IF(AO3&lt;&gt;"",AO3&amp;", ","")&amp;IF(AP3&lt;&gt;"",AP3&amp;", ","")</f>
        <v xml:space="preserve">и, </v>
      </c>
      <c r="AJ3" s="5"/>
      <c r="AK3" s="5"/>
      <c r="AL3" s="5"/>
      <c r="AM3" s="5"/>
      <c r="AN3" s="5"/>
      <c r="AO3" s="5" t="s">
        <v>119</v>
      </c>
      <c r="AP3" s="5"/>
      <c r="AQ3" s="4" t="str">
        <f>IF(AR3&lt;&gt;"",AR3&amp;", ","")&amp;IF(AS3&lt;&gt;"",AS3&amp;", ","")&amp;IF(AT3&lt;&gt;"",AT3&amp;", ","")&amp;IF(AU3&lt;&gt;"",AU3&amp;", ","")&amp;IF(AV3&lt;&gt;"",AV3&amp;", ","")&amp;IF(AW3&lt;&gt;"",AW3&amp;", ","")&amp;IF(AX3&lt;&gt;"",AX3&amp;", ","")&amp;IF(AY3&lt;&gt;"",AY3&amp;", ","")&amp;IF(AZ3&lt;&gt;"",AZ3&amp;", ","")&amp;IF(BA3&lt;&gt;"",BA3&amp;", ","")&amp;IF(BB3&lt;&gt;"",BB3&amp;", ","")&amp;IF(BC3&lt;&gt;"",BC3&amp;", ","")&amp;IF(BD3&lt;&gt;"",BD3&amp;", ","")&amp;IF(BE3&lt;&gt;"",BE3&amp;", ","")</f>
        <v/>
      </c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21" t="str">
        <f>IF(BG3&lt;&gt;"",BG3&amp;", ","")&amp;IF(BH3&lt;&gt;"",BH3&amp;", ","")&amp;IF(BI3&lt;&gt;"",BI3&amp;", ","")&amp;IF(BJ3&lt;&gt;"",BJ3&amp;", ","")&amp;IF(BK3&lt;&gt;"",BK3&amp;", ","")&amp;IF(BL3&lt;&gt;"",BL3&amp;", ","")&amp;IF(BM3&lt;&gt;"",BM3&amp;", ","")&amp;IF(BN3&lt;&gt;"",BN3&amp;", ","")</f>
        <v/>
      </c>
      <c r="BG3" s="5"/>
      <c r="BH3" s="5"/>
      <c r="BI3" s="5"/>
      <c r="BJ3" s="5"/>
      <c r="BK3" s="5"/>
      <c r="BL3" s="5"/>
      <c r="BM3" s="5"/>
      <c r="BN3" s="5"/>
      <c r="BO3" s="4" t="str">
        <f>IF(BP3&lt;&gt;"",BP3&amp;", ","")&amp;IF(BQ3&lt;&gt;"",BQ3&amp;", ","")&amp;IF(BR3&lt;&gt;"",BR3&amp;", ","")&amp;IF(BS3&lt;&gt;"",BS3&amp;", ","")&amp;IF(BT3&lt;&gt;"",BT3&amp;", ","")&amp;IF(BU3&lt;&gt;"",BU3&amp;", ","")&amp;IF(BV3&lt;&gt;"",BV3&amp;", ","")&amp;IF(BW3&lt;&gt;"",BW3&amp;", ","")&amp;IF(BX3&lt;&gt;"",BX3&amp;", ","")&amp;IF(BY3&lt;&gt;"",BY3&amp;", ","")&amp;IF(BZ3&lt;&gt;"",BZ3&amp;", ","")</f>
        <v/>
      </c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4" t="str">
        <f>IF(CB3&lt;&gt;"",CB3&amp;", ","")&amp;IF(CC3&lt;&gt;"",CC3&amp;", ","")&amp;IF(CD3&lt;&gt;"",CD3&amp;", ","")&amp;IF(CE3&lt;&gt;"",CE3&amp;", ","")&amp;IF(CF3&lt;&gt;"",CF3&amp;", ","")&amp;IF(CG3&lt;&gt;"",CG3&amp;", ","")&amp;IF(CH3&lt;&gt;"",CH3&amp;", ","")&amp;IF(CI3&lt;&gt;"",CI3&amp;", ","")</f>
        <v/>
      </c>
      <c r="CB3" s="5"/>
      <c r="CC3" s="5"/>
      <c r="CD3" s="5"/>
      <c r="CE3" s="5"/>
      <c r="CF3" s="5"/>
      <c r="CG3" s="5"/>
      <c r="CH3" s="5"/>
      <c r="CI3" s="5"/>
      <c r="CJ3" s="4" t="str">
        <f>IF(CK3&lt;&gt;"",CK3&amp;", ","")&amp;IF(CL3&lt;&gt;"",CL3&amp;", ","")&amp;IF(CM3&lt;&gt;"",CM3&amp;", ","")&amp;IF(CN3&lt;&gt;"",CN3&amp;", ","")&amp;IF(CO3&lt;&gt;"",CO3&amp;", ","")</f>
        <v/>
      </c>
      <c r="CK3" s="5"/>
      <c r="CL3" s="5"/>
      <c r="CM3" s="5"/>
      <c r="CN3" s="5"/>
      <c r="CO3" s="5"/>
      <c r="CP3" s="4" t="str">
        <f>IF(CQ3&lt;&gt;"",CQ3&amp;", ","")&amp;IF(CR3&lt;&gt;"",CR3&amp;", ","")&amp;IF(CS3&lt;&gt;"",CS3&amp;", ","")</f>
        <v/>
      </c>
      <c r="CQ3" s="5"/>
      <c r="CR3" s="5"/>
      <c r="CS3" s="5"/>
      <c r="CT3" s="4" t="str">
        <f>IF(CU3&lt;&gt;"",CU3&amp;", ","")&amp;IF(CV3&lt;&gt;"",CV3&amp;", ","")&amp;IF(CW3&lt;&gt;"",CW3&amp;", ","")&amp;IF(CX3&lt;&gt;"",CX3&amp;", ","")&amp;IF(CY3&lt;&gt;"",CY3&amp;", ","")&amp;IF(CZ3&lt;&gt;"",CZ3&amp;", ","")&amp;IF(DA3&lt;&gt;"",DA3&amp;", ","")</f>
        <v/>
      </c>
      <c r="CU3" s="5"/>
      <c r="CV3" s="5"/>
      <c r="CW3" s="5"/>
      <c r="CX3" s="5"/>
      <c r="CY3" s="5"/>
      <c r="CZ3" s="5"/>
      <c r="DA3" s="5"/>
      <c r="DB3" s="4" t="str">
        <f>IF(DC3&lt;&gt;"",DC3&amp;", ","")&amp;IF(DD3&lt;&gt;"",DD3&amp;", ","")&amp;IF(DE3&lt;&gt;"",DE3&amp;", ","")&amp;IF(DF3&lt;&gt;"",DF3&amp;", ","")&amp;IF(DG3&lt;&gt;"",DG3&amp;", ","")&amp;IF(DH3&lt;&gt;"",DH3&amp;", ","")&amp;IF(DI3&lt;&gt;"",DI3&amp;", ","")&amp;IF(DJ3&lt;&gt;"",DJ3&amp;", ","")&amp;IF(DK3&lt;&gt;"",DK3&amp;", ","")</f>
        <v/>
      </c>
      <c r="DC3" s="5"/>
      <c r="DD3" s="5"/>
      <c r="DE3" s="5"/>
      <c r="DF3" s="5"/>
      <c r="DG3" s="5"/>
      <c r="DH3" s="5"/>
      <c r="DI3" s="5"/>
      <c r="DJ3" s="5"/>
      <c r="DK3" s="5"/>
      <c r="DL3" s="4" t="str">
        <f>IF(DM3&lt;&gt;"",DM3&amp;", ","")&amp;IF(DN3&lt;&gt;"",DN3&amp;", ","")</f>
        <v/>
      </c>
      <c r="DM3" s="5"/>
      <c r="DN3" s="5"/>
      <c r="DO3" s="21" t="str">
        <f>IF(DP3&lt;&gt;"",DP3&amp;", ","")&amp;IF(DQ3&lt;&gt;"",DQ3&amp;", ","")</f>
        <v xml:space="preserve">ааа, </v>
      </c>
      <c r="DP3" s="5" t="s">
        <v>250</v>
      </c>
      <c r="DQ3" s="5"/>
      <c r="DR3" s="4" t="str">
        <f>IF(DS3&lt;&gt;"",DS3&amp;", ","")&amp;IF(DT3&lt;&gt;"",DT3&amp;", ","")&amp;IF(DU3&lt;&gt;"",DU3&amp;", ","")&amp;IF(DV3&lt;&gt;"",DV3&amp;", ","")&amp;IF(DW3&lt;&gt;"",DW3&amp;", ","")&amp;IF(DX3&lt;&gt;"",DX3&amp;", ","")&amp;IF(DY3&lt;&gt;"",DY3&amp;", ","")&amp;IF(DZ3&lt;&gt;"",DZ3&amp;", ","")&amp;IF(EA3&lt;&gt;"",EA3&amp;", ","")&amp;IF(EB3&lt;&gt;"",EB3&amp;", ","")</f>
        <v/>
      </c>
      <c r="DS3" s="5"/>
      <c r="DT3" s="5"/>
      <c r="DU3" s="5"/>
      <c r="DV3" s="5"/>
      <c r="DW3" s="5"/>
      <c r="DX3" s="5"/>
      <c r="DY3" s="5"/>
      <c r="DZ3" s="5"/>
      <c r="EA3" s="5"/>
      <c r="EB3" s="5"/>
      <c r="EC3" s="4" t="str">
        <f>IF(ED3&lt;&gt;"",ED3&amp;", ","")&amp;IF(EE3&lt;&gt;"",EE3&amp;", ","")</f>
        <v/>
      </c>
      <c r="ED3" s="5"/>
      <c r="EE3" s="5"/>
    </row>
    <row r="4" spans="1:135">
      <c r="W4" s="5"/>
      <c r="X4" s="5"/>
    </row>
    <row r="7" spans="1:135">
      <c r="U7" s="9"/>
    </row>
    <row r="12" spans="1:135">
      <c r="R12" s="11"/>
      <c r="S12" s="11"/>
    </row>
  </sheetData>
  <autoFilter ref="A2:V2">
    <filterColumn colId="5"/>
    <filterColumn colId="6"/>
    <filterColumn colId="7"/>
    <filterColumn colId="8"/>
    <filterColumn colId="9"/>
    <filterColumn colId="10"/>
    <filterColumn colId="11"/>
    <filterColumn colId="12"/>
    <filterColumn colId="13"/>
    <filterColumn colId="14"/>
    <filterColumn colId="16"/>
    <filterColumn colId="18"/>
  </autoFilter>
  <dataConsolidate/>
  <conditionalFormatting sqref="T3">
    <cfRule type="cellIs" dxfId="0" priority="2" operator="equal">
      <formula>$T$1</formula>
    </cfRule>
  </conditionalFormatting>
  <dataValidations count="104">
    <dataValidation type="list" allowBlank="1" showInputMessage="1" showErrorMessage="1" sqref="P3:P16 Q4:Q16">
      <formula1>INDIRECT("Справочник!Поликлиника")</formula1>
    </dataValidation>
    <dataValidation type="list" allowBlank="1" showInputMessage="1" showErrorMessage="1" sqref="W3:X4">
      <formula1>INDIRECT("Справочник!Новообразования")</formula1>
    </dataValidation>
    <dataValidation type="list" allowBlank="1" showInputMessage="1" showErrorMessage="1" sqref="Z3:Z4">
      <formula1>INDIRECT("Справочник!ЭС_1")</formula1>
    </dataValidation>
    <dataValidation type="list" allowBlank="1" showInputMessage="1" showErrorMessage="1" sqref="AA3">
      <formula1>INDIRECT("Справочник!ЭС_2")</formula1>
    </dataValidation>
    <dataValidation type="list" allowBlank="1" showInputMessage="1" showErrorMessage="1" sqref="AB3">
      <formula1>INDIRECT("Справочник!ЭС_3")</formula1>
    </dataValidation>
    <dataValidation type="list" allowBlank="1" showInputMessage="1" showErrorMessage="1" sqref="AC3">
      <formula1>INDIRECT("Справочник!ЭС_4")</formula1>
    </dataValidation>
    <dataValidation type="list" allowBlank="1" showInputMessage="1" showErrorMessage="1" sqref="AD3">
      <formula1>INDIRECT("Справочник!ЭС_5")</formula1>
    </dataValidation>
    <dataValidation type="list" allowBlank="1" showInputMessage="1" showErrorMessage="1" sqref="AE3">
      <formula1>INDIRECT("Справочник!ЭС_7")</formula1>
    </dataValidation>
    <dataValidation type="list" allowBlank="1" showInputMessage="1" showErrorMessage="1" sqref="AG3">
      <formula1>INDIRECT("Справочник!КС_1")</formula1>
    </dataValidation>
    <dataValidation type="list" allowBlank="1" showInputMessage="1" showErrorMessage="1" sqref="AH3">
      <formula1>INDIRECT("Справочник!КС_2")</formula1>
    </dataValidation>
    <dataValidation type="list" allowBlank="1" showInputMessage="1" showErrorMessage="1" sqref="Q3">
      <formula1>INDIRECT("Справочник!Пол")</formula1>
    </dataValidation>
    <dataValidation type="list" allowBlank="1" showInputMessage="1" showErrorMessage="1" sqref="AJ3">
      <formula1>INDIRECT("Справочник!ПЗ_1")</formula1>
    </dataValidation>
    <dataValidation type="list" allowBlank="1" showInputMessage="1" showErrorMessage="1" sqref="AK3">
      <formula1>INDIRECT("Справочник!ПЗ_2")</formula1>
    </dataValidation>
    <dataValidation type="list" allowBlank="1" showInputMessage="1" showErrorMessage="1" sqref="AL3">
      <formula1>INDIRECT("Справочник!ПЗ_3")</formula1>
    </dataValidation>
    <dataValidation type="list" allowBlank="1" showInputMessage="1" showErrorMessage="1" sqref="AM3">
      <formula1>INDIRECT("Справочник!ПЗ_4")</formula1>
    </dataValidation>
    <dataValidation type="list" allowBlank="1" showInputMessage="1" showErrorMessage="1" sqref="AN3">
      <formula1>INDIRECT("Справочник!ПЗ_5")</formula1>
    </dataValidation>
    <dataValidation type="list" allowBlank="1" showInputMessage="1" showErrorMessage="1" sqref="AO3">
      <formula1>INDIRECT("Справочник!ПЗ_6")</formula1>
    </dataValidation>
    <dataValidation type="list" allowBlank="1" showInputMessage="1" showErrorMessage="1" sqref="AP3">
      <formula1>INDIRECT("Справочник!ПЗ_7")</formula1>
    </dataValidation>
    <dataValidation type="list" allowBlank="1" showInputMessage="1" showErrorMessage="1" sqref="AR3">
      <formula1>INDIRECT("Справочник!НС_1")</formula1>
    </dataValidation>
    <dataValidation type="list" allowBlank="1" showInputMessage="1" showErrorMessage="1" sqref="AS3">
      <formula1>INDIRECT("Справочник!НС_2")</formula1>
    </dataValidation>
    <dataValidation type="list" allowBlank="1" showInputMessage="1" showErrorMessage="1" sqref="AT3">
      <formula1>INDIRECT("Справочник!НС_3")</formula1>
    </dataValidation>
    <dataValidation type="list" allowBlank="1" showInputMessage="1" showErrorMessage="1" sqref="AU3">
      <formula1>INDIRECT("Справочник!НС_4")</formula1>
    </dataValidation>
    <dataValidation type="list" allowBlank="1" showInputMessage="1" showErrorMessage="1" sqref="AV3">
      <formula1>INDIRECT("Справочник!НС_5")</formula1>
    </dataValidation>
    <dataValidation type="list" allowBlank="1" showInputMessage="1" showErrorMessage="1" sqref="AW3">
      <formula1>INDIRECT("Справочник!НС_6")</formula1>
    </dataValidation>
    <dataValidation type="list" allowBlank="1" showInputMessage="1" showErrorMessage="1" sqref="AX3">
      <formula1>INDIRECT("Справочник!НС_7")</formula1>
    </dataValidation>
    <dataValidation type="list" allowBlank="1" showInputMessage="1" showErrorMessage="1" sqref="AY3">
      <formula1>INDIRECT("Справочник!НС_8")</formula1>
    </dataValidation>
    <dataValidation type="list" allowBlank="1" showInputMessage="1" showErrorMessage="1" sqref="AZ3">
      <formula1>INDIRECT("Справочник!НС_9")</formula1>
    </dataValidation>
    <dataValidation type="list" allowBlank="1" showInputMessage="1" showErrorMessage="1" sqref="BA3">
      <formula1>INDIRECT("Справочник!НС_10")</formula1>
    </dataValidation>
    <dataValidation type="list" allowBlank="1" showInputMessage="1" showErrorMessage="1" sqref="BB3">
      <formula1>INDIRECT("Справочник!НС_11")</formula1>
    </dataValidation>
    <dataValidation type="list" allowBlank="1" showInputMessage="1" showErrorMessage="1" sqref="BC3">
      <formula1>INDIRECT("Справочник!НС_12")</formula1>
    </dataValidation>
    <dataValidation type="list" allowBlank="1" showInputMessage="1" showErrorMessage="1" sqref="BD3">
      <formula1>INDIRECT("Справочник!НС_13")</formula1>
    </dataValidation>
    <dataValidation type="list" allowBlank="1" showInputMessage="1" showErrorMessage="1" sqref="BE3">
      <formula1>INDIRECT("Справочник!НС_14")</formula1>
    </dataValidation>
    <dataValidation type="list" allowBlank="1" showInputMessage="1" showErrorMessage="1" sqref="BG3">
      <formula1>INDIRECT("Справочник!СК_1")</formula1>
    </dataValidation>
    <dataValidation type="list" allowBlank="1" showInputMessage="1" showErrorMessage="1" sqref="BH3">
      <formula1>INDIRECT("Справочник!СК_2")</formula1>
    </dataValidation>
    <dataValidation type="list" allowBlank="1" showInputMessage="1" showErrorMessage="1" sqref="BI3">
      <formula1>INDIRECT("Справочник!СК_3")</formula1>
    </dataValidation>
    <dataValidation type="list" allowBlank="1" showInputMessage="1" showErrorMessage="1" sqref="BJ3">
      <formula1>INDIRECT("Справочник!СК_4")</formula1>
    </dataValidation>
    <dataValidation type="list" allowBlank="1" showInputMessage="1" showErrorMessage="1" sqref="BK3">
      <formula1>INDIRECT("Справочник!СК_5")</formula1>
    </dataValidation>
    <dataValidation type="list" allowBlank="1" showInputMessage="1" showErrorMessage="1" sqref="BL3">
      <formula1>INDIRECT("Справочник!СК_6")</formula1>
    </dataValidation>
    <dataValidation type="list" allowBlank="1" showInputMessage="1" showErrorMessage="1" sqref="BM3">
      <formula1>INDIRECT("Справочник!СК_7")</formula1>
    </dataValidation>
    <dataValidation type="list" allowBlank="1" showInputMessage="1" showErrorMessage="1" sqref="BN3">
      <formula1>INDIRECT("Справочник!СК_8")</formula1>
    </dataValidation>
    <dataValidation type="list" allowBlank="1" showInputMessage="1" showErrorMessage="1" sqref="BP3">
      <formula1>INDIRECT("Справочник!Д_1")</formula1>
    </dataValidation>
    <dataValidation type="list" allowBlank="1" showInputMessage="1" showErrorMessage="1" sqref="BQ3">
      <formula1>INDIRECT("Справочник!Д_2")</formula1>
    </dataValidation>
    <dataValidation type="list" allowBlank="1" showInputMessage="1" showErrorMessage="1" sqref="BR3">
      <formula1>INDIRECT("Справочник!Д_3")</formula1>
    </dataValidation>
    <dataValidation type="list" allowBlank="1" showInputMessage="1" showErrorMessage="1" sqref="BS3">
      <formula1>INDIRECT("Справочник!Д_4")</formula1>
    </dataValidation>
    <dataValidation type="list" allowBlank="1" showInputMessage="1" showErrorMessage="1" sqref="BT3">
      <formula1>INDIRECT("Справочник!Д_5")</formula1>
    </dataValidation>
    <dataValidation type="list" allowBlank="1" showInputMessage="1" showErrorMessage="1" sqref="BU3">
      <formula1>INDIRECT("Справочник!Д_6")</formula1>
    </dataValidation>
    <dataValidation type="list" allowBlank="1" showInputMessage="1" showErrorMessage="1" sqref="BV3">
      <formula1>INDIRECT("Справочник!Д_7")</formula1>
    </dataValidation>
    <dataValidation type="list" allowBlank="1" showInputMessage="1" showErrorMessage="1" sqref="BW3">
      <formula1>INDIRECT("Справочник!Д_8")</formula1>
    </dataValidation>
    <dataValidation type="list" allowBlank="1" showInputMessage="1" showErrorMessage="1" sqref="BX3">
      <formula1>INDIRECT("Справочник!Д_9")</formula1>
    </dataValidation>
    <dataValidation type="list" allowBlank="1" showInputMessage="1" showErrorMessage="1" sqref="BY3">
      <formula1>INDIRECT("Справочник!Д_10")</formula1>
    </dataValidation>
    <dataValidation type="list" allowBlank="1" showInputMessage="1" showErrorMessage="1" sqref="BZ3">
      <formula1>INDIRECT("Справочник!Д_11")</formula1>
    </dataValidation>
    <dataValidation type="list" allowBlank="1" showInputMessage="1" showErrorMessage="1" sqref="CB3">
      <formula1>INDIRECT("Справочник!ПС_1")</formula1>
    </dataValidation>
    <dataValidation type="list" allowBlank="1" showInputMessage="1" showErrorMessage="1" sqref="CC3">
      <formula1>INDIRECT("Справочник!ПС_2")</formula1>
    </dataValidation>
    <dataValidation type="list" allowBlank="1" showInputMessage="1" showErrorMessage="1" sqref="CD3">
      <formula1>INDIRECT("Справочник!ПС_3")</formula1>
    </dataValidation>
    <dataValidation type="list" allowBlank="1" showInputMessage="1" showErrorMessage="1" sqref="CE3">
      <formula1>INDIRECT("Справочник!ПС_4")</formula1>
    </dataValidation>
    <dataValidation type="list" allowBlank="1" showInputMessage="1" showErrorMessage="1" sqref="CF3">
      <formula1>INDIRECT("Справочник!ПС_5")</formula1>
    </dataValidation>
    <dataValidation type="list" allowBlank="1" showInputMessage="1" showErrorMessage="1" sqref="CG3">
      <formula1>INDIRECT("Справочник!ПС_6")</formula1>
    </dataValidation>
    <dataValidation type="list" allowBlank="1" showInputMessage="1" showErrorMessage="1" sqref="CH3">
      <formula1>INDIRECT("Справочник!ПС_7")</formula1>
    </dataValidation>
    <dataValidation type="list" allowBlank="1" showInputMessage="1" showErrorMessage="1" sqref="CI3">
      <formula1>INDIRECT("Справочник!ПС_8")</formula1>
    </dataValidation>
    <dataValidation type="list" allowBlank="1" showInputMessage="1" showErrorMessage="1" sqref="CK3">
      <formula1>INDIRECT("Справочник!МС_1")</formula1>
    </dataValidation>
    <dataValidation type="list" allowBlank="1" showInputMessage="1" showErrorMessage="1" sqref="CL3">
      <formula1>INDIRECT("Справочник!МС_2")</formula1>
    </dataValidation>
    <dataValidation type="list" allowBlank="1" showInputMessage="1" showErrorMessage="1" sqref="CM3">
      <formula1>INDIRECT("Справочник!МС_3")</formula1>
    </dataValidation>
    <dataValidation type="list" allowBlank="1" showInputMessage="1" showErrorMessage="1" sqref="CN3">
      <formula1>INDIRECT("Справочник!МС_4")</formula1>
    </dataValidation>
    <dataValidation type="list" allowBlank="1" showInputMessage="1" showErrorMessage="1" sqref="CO3">
      <formula1>INDIRECT("Справочник!МС_5")</formula1>
    </dataValidation>
    <dataValidation type="list" allowBlank="1" showInputMessage="1" showErrorMessage="1" sqref="CQ3">
      <formula1>INDIRECT("Справочник!БК_1")</formula1>
    </dataValidation>
    <dataValidation type="list" allowBlank="1" showInputMessage="1" showErrorMessage="1" sqref="CR3">
      <formula1>INDIRECT("Справочник!БК_2")</formula1>
    </dataValidation>
    <dataValidation type="list" allowBlank="1" showInputMessage="1" showErrorMessage="1" sqref="CS3">
      <formula1>INDIRECT("Справочник!БК_3")</formula1>
    </dataValidation>
    <dataValidation type="list" allowBlank="1" showInputMessage="1" showErrorMessage="1" sqref="CU3">
      <formula1>INDIRECT("Справочник!КМС_1")</formula1>
    </dataValidation>
    <dataValidation type="list" allowBlank="1" showInputMessage="1" showErrorMessage="1" sqref="CV3">
      <formula1>INDIRECT("Справочник!КМС_2")</formula1>
    </dataValidation>
    <dataValidation type="list" allowBlank="1" showInputMessage="1" showErrorMessage="1" sqref="CW3">
      <formula1>INDIRECT("Справочник!КМС_3")</formula1>
    </dataValidation>
    <dataValidation type="list" allowBlank="1" showInputMessage="1" showErrorMessage="1" sqref="CX3">
      <formula1>INDIRECT("Справочник!КМС_4")</formula1>
    </dataValidation>
    <dataValidation type="list" allowBlank="1" showInputMessage="1" showErrorMessage="1" sqref="CY3">
      <formula1>INDIRECT("Справочник!КМС_5")</formula1>
    </dataValidation>
    <dataValidation type="list" allowBlank="1" showInputMessage="1" showErrorMessage="1" sqref="CZ3">
      <formula1>INDIRECT("Справочник!КМС_6")</formula1>
    </dataValidation>
    <dataValidation type="list" allowBlank="1" showInputMessage="1" showErrorMessage="1" sqref="DA3">
      <formula1>INDIRECT("Справочник!КМС_7")</formula1>
    </dataValidation>
    <dataValidation type="list" allowBlank="1" showInputMessage="1" showErrorMessage="1" sqref="DC3">
      <formula1>INDIRECT("Справочник!ВА_1")</formula1>
    </dataValidation>
    <dataValidation type="list" allowBlank="1" showInputMessage="1" showErrorMessage="1" sqref="DD3">
      <formula1>INDIRECT("Справочник!ВА_2")</formula1>
    </dataValidation>
    <dataValidation type="list" allowBlank="1" showInputMessage="1" showErrorMessage="1" sqref="DE3">
      <formula1>INDIRECT("Справочник!ВА_3")</formula1>
    </dataValidation>
    <dataValidation type="list" allowBlank="1" showInputMessage="1" showErrorMessage="1" sqref="DF3">
      <formula1>INDIRECT("Справочник!ВА_4")</formula1>
    </dataValidation>
    <dataValidation type="list" allowBlank="1" showInputMessage="1" showErrorMessage="1" sqref="DG3">
      <formula1>INDIRECT("Справочник!ВА_5")</formula1>
    </dataValidation>
    <dataValidation type="list" allowBlank="1" showInputMessage="1" showErrorMessage="1" sqref="DH3">
      <formula1>INDIRECT("Справочник!ВА_6")</formula1>
    </dataValidation>
    <dataValidation type="list" allowBlank="1" showInputMessage="1" showErrorMessage="1" sqref="DI3">
      <formula1>INDIRECT("Справочник!ВА_7")</formula1>
    </dataValidation>
    <dataValidation type="list" allowBlank="1" showInputMessage="1" showErrorMessage="1" sqref="DJ3">
      <formula1>INDIRECT("Справочник!ВА_8")</formula1>
    </dataValidation>
    <dataValidation type="list" allowBlank="1" showInputMessage="1" showErrorMessage="1" sqref="DK3">
      <formula1>INDIRECT("Справочник!ВА_9")</formula1>
    </dataValidation>
    <dataValidation type="list" allowBlank="1" showInputMessage="1" showErrorMessage="1" sqref="DM3">
      <formula1>INDIRECT("Справочник!ОСВ_1")</formula1>
    </dataValidation>
    <dataValidation type="list" allowBlank="1" showInputMessage="1" showErrorMessage="1" sqref="DN3">
      <formula1>INDIRECT("Справочник!ОСВ_2")</formula1>
    </dataValidation>
    <dataValidation type="list" allowBlank="1" showInputMessage="1" showErrorMessage="1" sqref="DP3">
      <formula1>INDIRECT("Справочник!СП_1")</formula1>
    </dataValidation>
    <dataValidation type="list" allowBlank="1" showInputMessage="1" showErrorMessage="1" sqref="DQ3">
      <formula1>INDIRECT("Справочник!СП_2")</formula1>
    </dataValidation>
    <dataValidation type="list" allowBlank="1" showInputMessage="1" showErrorMessage="1" sqref="DS3">
      <formula1>INDIRECT("Справочник!ТО_1")</formula1>
    </dataValidation>
    <dataValidation type="list" allowBlank="1" showInputMessage="1" showErrorMessage="1" sqref="DT3">
      <formula1>INDIRECT("Справочник!ТО_2")</formula1>
    </dataValidation>
    <dataValidation type="list" allowBlank="1" showInputMessage="1" showErrorMessage="1" sqref="DU3">
      <formula1>INDIRECT("Справочник!ТО_3")</formula1>
    </dataValidation>
    <dataValidation type="list" allowBlank="1" showInputMessage="1" showErrorMessage="1" sqref="DV3">
      <formula1>INDIRECT("Справочник!ТО_4")</formula1>
    </dataValidation>
    <dataValidation type="list" allowBlank="1" showInputMessage="1" showErrorMessage="1" sqref="DW3">
      <formula1>INDIRECT("Справочник!ТО_5")</formula1>
    </dataValidation>
    <dataValidation type="list" allowBlank="1" showInputMessage="1" showErrorMessage="1" sqref="DX3">
      <formula1>INDIRECT("Справочник!ТО_6")</formula1>
    </dataValidation>
    <dataValidation type="list" allowBlank="1" showInputMessage="1" showErrorMessage="1" sqref="DY3">
      <formula1>INDIRECT("Справочник!ТО_7")</formula1>
    </dataValidation>
    <dataValidation type="list" allowBlank="1" showInputMessage="1" showErrorMessage="1" sqref="DZ3">
      <formula1>INDIRECT("Справочник!ТО_8")</formula1>
    </dataValidation>
    <dataValidation type="list" allowBlank="1" showInputMessage="1" showErrorMessage="1" sqref="EA3">
      <formula1>INDIRECT("Справочник!ТО_9")</formula1>
    </dataValidation>
    <dataValidation type="list" allowBlank="1" showInputMessage="1" showErrorMessage="1" sqref="EB3">
      <formula1>INDIRECT("Справочник!ТО_10")</formula1>
    </dataValidation>
    <dataValidation type="list" allowBlank="1" showInputMessage="1" showErrorMessage="1" sqref="ED3">
      <formula1>INDIRECT("Справочник!НР_1")</formula1>
    </dataValidation>
    <dataValidation type="list" allowBlank="1" showInputMessage="1" showErrorMessage="1" sqref="EE3">
      <formula1>INDIRECT("Справочник!НР_2")</formula1>
    </dataValidation>
    <dataValidation type="list" allowBlank="1" showInputMessage="1" showErrorMessage="1" sqref="I3">
      <formula1>INDIRECT("Справочник!Группа_учебная")</formula1>
    </dataValidation>
    <dataValidation type="list" allowBlank="1" showInputMessage="1" showErrorMessage="1" sqref="J3">
      <formula1>INDIRECT("Справочник!Группа_по_ф_ре")</formula1>
    </dataValidation>
    <dataValidation type="list" allowBlank="1" showInputMessage="1" showErrorMessage="1" sqref="K3">
      <formula1>INDIRECT("Справочник!Группа_здоровья")</formula1>
    </dataValidation>
    <dataValidation type="list" allowBlank="1" showInputMessage="1" showErrorMessage="1" sqref="F3">
      <formula1>INDIRECT("Справочник!Курс")</formula1>
    </dataValidation>
    <dataValidation type="list" allowBlank="1" showInputMessage="1" showErrorMessage="1" sqref="H3">
      <formula1>INDIRECT("Справочник!Статус")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Справочник</vt:lpstr>
      <vt:lpstr>База</vt:lpstr>
      <vt:lpstr>ЭС_6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2016-08-02T21:08:10Z</dcterms:modified>
</cp:coreProperties>
</file>