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6605" windowHeight="6465"/>
  </bookViews>
  <sheets>
    <sheet name="Май_2013" sheetId="3" r:id="rId1"/>
  </sheets>
  <definedNames>
    <definedName name="_xlnm.Print_Area" localSheetId="0">Май_2013!$A$1:$M$18</definedName>
  </definedNames>
  <calcPr calcId="125725"/>
</workbook>
</file>

<file path=xl/calcChain.xml><?xml version="1.0" encoding="utf-8"?>
<calcChain xmlns="http://schemas.openxmlformats.org/spreadsheetml/2006/main">
  <c r="H119" i="3"/>
  <c r="P126"/>
  <c r="P124"/>
  <c r="P123"/>
  <c r="P122"/>
  <c r="P121"/>
  <c r="P120"/>
  <c r="P119"/>
  <c r="P118"/>
  <c r="P117"/>
  <c r="P116"/>
  <c r="P115"/>
  <c r="H82"/>
  <c r="H83"/>
  <c r="H84"/>
  <c r="H9" l="1"/>
  <c r="N8"/>
  <c r="L8" s="1"/>
  <c r="J8" s="1"/>
  <c r="N9"/>
  <c r="L9" s="1"/>
  <c r="J9" s="1"/>
  <c r="N10"/>
  <c r="L10" s="1"/>
  <c r="J10" s="1"/>
  <c r="N11"/>
  <c r="L11" s="1"/>
  <c r="J11" s="1"/>
  <c r="N12"/>
  <c r="L12" s="1"/>
  <c r="J12" s="1"/>
  <c r="N13"/>
  <c r="L13" s="1"/>
  <c r="J13" s="1"/>
  <c r="N464"/>
  <c r="N465"/>
  <c r="N466"/>
  <c r="N467"/>
  <c r="N468"/>
  <c r="N430"/>
  <c r="N431"/>
  <c r="N432"/>
  <c r="N14"/>
  <c r="N16"/>
  <c r="N17"/>
  <c r="N18"/>
  <c r="N19"/>
  <c r="N20"/>
  <c r="N21"/>
  <c r="N22"/>
  <c r="N23"/>
  <c r="N24"/>
  <c r="N25"/>
  <c r="N26"/>
  <c r="L26" s="1"/>
  <c r="J26" s="1"/>
  <c r="N27"/>
  <c r="L27" s="1"/>
  <c r="J27" s="1"/>
  <c r="N28"/>
  <c r="L28" s="1"/>
  <c r="J28" s="1"/>
  <c r="N29"/>
  <c r="N30"/>
  <c r="L30" s="1"/>
  <c r="J30" s="1"/>
  <c r="N31"/>
  <c r="L31" s="1"/>
  <c r="J31" s="1"/>
  <c r="N32"/>
  <c r="L32" s="1"/>
  <c r="J32" s="1"/>
  <c r="N33"/>
  <c r="L33" s="1"/>
  <c r="J33" s="1"/>
  <c r="N34"/>
  <c r="N36"/>
  <c r="N37"/>
  <c r="N38"/>
  <c r="N39"/>
  <c r="N40"/>
  <c r="N41"/>
  <c r="N42"/>
  <c r="N43"/>
  <c r="N44"/>
  <c r="N45"/>
  <c r="N46"/>
  <c r="L46" s="1"/>
  <c r="J46" s="1"/>
  <c r="N47"/>
  <c r="L47" s="1"/>
  <c r="J47" s="1"/>
  <c r="N48"/>
  <c r="L48" s="1"/>
  <c r="J48" s="1"/>
  <c r="N49"/>
  <c r="L49" s="1"/>
  <c r="J49" s="1"/>
  <c r="N50"/>
  <c r="L50" s="1"/>
  <c r="J50" s="1"/>
  <c r="N51"/>
  <c r="N52"/>
  <c r="N54"/>
  <c r="N55"/>
  <c r="N56"/>
  <c r="N57"/>
  <c r="N58"/>
  <c r="N59"/>
  <c r="N60"/>
  <c r="N61"/>
  <c r="N62"/>
  <c r="N63"/>
  <c r="N64"/>
  <c r="L64" s="1"/>
  <c r="J64" s="1"/>
  <c r="N65"/>
  <c r="L65" s="1"/>
  <c r="J65" s="1"/>
  <c r="N66"/>
  <c r="L66" s="1"/>
  <c r="J66" s="1"/>
  <c r="N67"/>
  <c r="L67" s="1"/>
  <c r="J67" s="1"/>
  <c r="N68"/>
  <c r="N69"/>
  <c r="L69" s="1"/>
  <c r="J69" s="1"/>
  <c r="N70"/>
  <c r="N72"/>
  <c r="N73"/>
  <c r="N74"/>
  <c r="N75"/>
  <c r="N76"/>
  <c r="N77"/>
  <c r="N78"/>
  <c r="N79"/>
  <c r="N80"/>
  <c r="N81"/>
  <c r="N82"/>
  <c r="L82" s="1"/>
  <c r="J82" s="1"/>
  <c r="N83"/>
  <c r="L83" s="1"/>
  <c r="J83" s="1"/>
  <c r="N84"/>
  <c r="N85"/>
  <c r="L85" s="1"/>
  <c r="J85" s="1"/>
  <c r="N86"/>
  <c r="L86" s="1"/>
  <c r="J86" s="1"/>
  <c r="N87"/>
  <c r="L87" s="1"/>
  <c r="J87" s="1"/>
  <c r="N88"/>
  <c r="N90"/>
  <c r="N91"/>
  <c r="N92"/>
  <c r="N93"/>
  <c r="N94"/>
  <c r="N95"/>
  <c r="N96"/>
  <c r="N97"/>
  <c r="N98"/>
  <c r="N99"/>
  <c r="N100"/>
  <c r="L100" s="1"/>
  <c r="J100" s="1"/>
  <c r="N101"/>
  <c r="L101" s="1"/>
  <c r="J101" s="1"/>
  <c r="N102"/>
  <c r="L102" s="1"/>
  <c r="J102" s="1"/>
  <c r="N103"/>
  <c r="L103" s="1"/>
  <c r="J103" s="1"/>
  <c r="N104"/>
  <c r="N105"/>
  <c r="N106"/>
  <c r="N108"/>
  <c r="N109"/>
  <c r="N110"/>
  <c r="N111"/>
  <c r="N112"/>
  <c r="N113"/>
  <c r="N114"/>
  <c r="N115"/>
  <c r="N116"/>
  <c r="N117"/>
  <c r="N118"/>
  <c r="L118" s="1"/>
  <c r="N119"/>
  <c r="L119" s="1"/>
  <c r="J119" s="1"/>
  <c r="N120"/>
  <c r="L120" s="1"/>
  <c r="J120" s="1"/>
  <c r="N121"/>
  <c r="L121" s="1"/>
  <c r="J121" s="1"/>
  <c r="N122"/>
  <c r="N123"/>
  <c r="L123" s="1"/>
  <c r="J123" s="1"/>
  <c r="N124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2"/>
  <c r="N363"/>
  <c r="N364"/>
  <c r="N365"/>
  <c r="N366"/>
  <c r="N367"/>
  <c r="N368"/>
  <c r="N369"/>
  <c r="N370"/>
  <c r="N371"/>
  <c r="N372"/>
  <c r="N373"/>
  <c r="N374"/>
  <c r="N375"/>
  <c r="N376"/>
  <c r="N377"/>
  <c r="N387"/>
  <c r="N388"/>
  <c r="N389"/>
  <c r="N390"/>
  <c r="N391"/>
  <c r="N392"/>
  <c r="N393"/>
  <c r="N394"/>
  <c r="N395"/>
  <c r="N405"/>
  <c r="N406"/>
  <c r="N407"/>
  <c r="N408"/>
  <c r="N410"/>
  <c r="N412"/>
  <c r="N422"/>
  <c r="N423"/>
  <c r="N424"/>
  <c r="N425"/>
  <c r="N426"/>
  <c r="N427"/>
  <c r="N428"/>
  <c r="N429"/>
  <c r="N442"/>
  <c r="N443"/>
  <c r="N444"/>
  <c r="N445"/>
  <c r="N446"/>
  <c r="N447"/>
  <c r="N448"/>
  <c r="N449"/>
  <c r="N450"/>
  <c r="N451"/>
  <c r="N453"/>
  <c r="N454"/>
  <c r="N455"/>
  <c r="N456"/>
  <c r="N457"/>
  <c r="N458"/>
  <c r="N459"/>
  <c r="N460"/>
  <c r="N461"/>
  <c r="N462"/>
  <c r="N463"/>
  <c r="N469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1"/>
  <c r="N562"/>
  <c r="N563"/>
  <c r="H32"/>
  <c r="H31"/>
  <c r="N560"/>
  <c r="N542"/>
  <c r="N524"/>
  <c r="N506"/>
  <c r="N488"/>
  <c r="N470"/>
  <c r="N452"/>
  <c r="D35"/>
  <c r="N35" s="1"/>
  <c r="D15"/>
  <c r="N15" s="1"/>
  <c r="H101"/>
  <c r="H66"/>
  <c r="N361"/>
  <c r="N343"/>
  <c r="N325"/>
  <c r="N306"/>
  <c r="N288"/>
  <c r="N270"/>
  <c r="N252"/>
  <c r="N234"/>
  <c r="N216"/>
  <c r="N198"/>
  <c r="N180"/>
  <c r="N162"/>
  <c r="N144"/>
  <c r="G125"/>
  <c r="D125"/>
  <c r="N125" s="1"/>
  <c r="H123"/>
  <c r="L122"/>
  <c r="J122" s="1"/>
  <c r="H122"/>
  <c r="H121"/>
  <c r="H120"/>
  <c r="H118"/>
  <c r="G107"/>
  <c r="D107"/>
  <c r="N107" s="1"/>
  <c r="L105"/>
  <c r="J105" s="1"/>
  <c r="H105"/>
  <c r="L104"/>
  <c r="J104" s="1"/>
  <c r="H104"/>
  <c r="H103"/>
  <c r="H102"/>
  <c r="H100"/>
  <c r="G109" s="1"/>
  <c r="G89"/>
  <c r="D89"/>
  <c r="N89" s="1"/>
  <c r="H87"/>
  <c r="H86"/>
  <c r="H85"/>
  <c r="L84"/>
  <c r="J84" s="1"/>
  <c r="G71"/>
  <c r="D71"/>
  <c r="N71" s="1"/>
  <c r="H69"/>
  <c r="L68"/>
  <c r="J68" s="1"/>
  <c r="H68"/>
  <c r="H67"/>
  <c r="H65"/>
  <c r="H64"/>
  <c r="G53"/>
  <c r="D53"/>
  <c r="N53" s="1"/>
  <c r="L51"/>
  <c r="J51" s="1"/>
  <c r="H51"/>
  <c r="H50"/>
  <c r="H49"/>
  <c r="H48"/>
  <c r="H47"/>
  <c r="H46"/>
  <c r="G35"/>
  <c r="H33"/>
  <c r="H30"/>
  <c r="L29"/>
  <c r="J29" s="1"/>
  <c r="H29"/>
  <c r="H28"/>
  <c r="H27"/>
  <c r="H26"/>
  <c r="G15"/>
  <c r="H13"/>
  <c r="H12"/>
  <c r="H11"/>
  <c r="H10"/>
  <c r="H8"/>
  <c r="N7"/>
  <c r="L7" s="1"/>
  <c r="H7"/>
  <c r="P125" l="1"/>
  <c r="G37"/>
  <c r="J53"/>
  <c r="G55"/>
  <c r="G73"/>
  <c r="G127"/>
  <c r="L53"/>
  <c r="G91"/>
  <c r="G17"/>
  <c r="L15"/>
  <c r="J7"/>
  <c r="J15" s="1"/>
  <c r="L125"/>
  <c r="J118"/>
  <c r="J125" s="1"/>
  <c r="L35"/>
  <c r="J89"/>
  <c r="L89"/>
  <c r="J71"/>
  <c r="L71"/>
  <c r="J35"/>
  <c r="L107"/>
  <c r="J107"/>
</calcChain>
</file>

<file path=xl/sharedStrings.xml><?xml version="1.0" encoding="utf-8"?>
<sst xmlns="http://schemas.openxmlformats.org/spreadsheetml/2006/main" count="167" uniqueCount="25">
  <si>
    <t xml:space="preserve"> </t>
  </si>
  <si>
    <t>VISA</t>
  </si>
  <si>
    <t>MC</t>
  </si>
  <si>
    <t>AMEX</t>
  </si>
  <si>
    <t>п/п</t>
  </si>
  <si>
    <t>№ Договора и Плательщик</t>
  </si>
  <si>
    <t>Платеж. система</t>
  </si>
  <si>
    <t>Оплата или Аванс</t>
  </si>
  <si>
    <t>№ чека ккм</t>
  </si>
  <si>
    <t>Сумма оплаты</t>
  </si>
  <si>
    <t>Основание для платежа Счет-фактура №</t>
  </si>
  <si>
    <t>Ожидаемая сумма поступления на Р/Сч</t>
  </si>
  <si>
    <t>Дата поступления на Р/Сч</t>
  </si>
  <si>
    <t>Торговая уступка по договору эквайринга</t>
  </si>
  <si>
    <t>Всего в рублях</t>
  </si>
  <si>
    <t>в т.ч. НДС</t>
  </si>
  <si>
    <t>Итого документов:</t>
  </si>
  <si>
    <t>Итого:</t>
  </si>
  <si>
    <t>рублей</t>
  </si>
  <si>
    <t>В т.ч. 18% НДС:</t>
  </si>
  <si>
    <t>Оплата</t>
  </si>
  <si>
    <t>Аванс</t>
  </si>
  <si>
    <t>Доплата</t>
  </si>
  <si>
    <t xml:space="preserve">ККМ № </t>
  </si>
  <si>
    <t>ККМ №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</si>
</sst>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dd\ mmmm\ yy"/>
    <numFmt numFmtId="166" formatCode="#,##0.00&quot;р.&quot;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entury Gothic"/>
      <family val="2"/>
      <charset val="204"/>
    </font>
    <font>
      <b/>
      <sz val="14"/>
      <name val="Century Gothic"/>
      <family val="2"/>
      <charset val="204"/>
    </font>
    <font>
      <sz val="10"/>
      <color theme="0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9"/>
      <name val="Century Gothic"/>
      <family val="2"/>
      <charset val="204"/>
    </font>
    <font>
      <sz val="10"/>
      <color indexed="8"/>
      <name val="Century Gothic"/>
      <family val="2"/>
      <charset val="204"/>
    </font>
    <font>
      <sz val="10"/>
      <color indexed="55"/>
      <name val="Century Gothic"/>
      <family val="2"/>
      <charset val="204"/>
    </font>
    <font>
      <sz val="10"/>
      <color indexed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0"/>
      <color rgb="FFFF0000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2" fillId="2" borderId="0" xfId="1" applyFont="1" applyFill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left" vertical="center" wrapText="1" indent="1"/>
    </xf>
    <xf numFmtId="0" fontId="8" fillId="0" borderId="15" xfId="1" applyFont="1" applyFill="1" applyBorder="1" applyAlignment="1">
      <alignment horizontal="left" vertical="center" wrapText="1" indent="1"/>
    </xf>
    <xf numFmtId="4" fontId="2" fillId="0" borderId="11" xfId="1" applyNumberFormat="1" applyFont="1" applyFill="1" applyBorder="1" applyAlignment="1">
      <alignment horizontal="right" vertical="center" wrapText="1" indent="1"/>
    </xf>
    <xf numFmtId="4" fontId="8" fillId="0" borderId="15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4" fontId="8" fillId="0" borderId="16" xfId="1" applyNumberFormat="1" applyFont="1" applyFill="1" applyBorder="1" applyAlignment="1">
      <alignment horizontal="right" vertical="center" wrapText="1" indent="1"/>
    </xf>
    <xf numFmtId="165" fontId="9" fillId="0" borderId="14" xfId="1" applyNumberFormat="1" applyFont="1" applyFill="1" applyBorder="1" applyAlignment="1">
      <alignment horizontal="center" vertical="center" wrapText="1"/>
    </xf>
    <xf numFmtId="4" fontId="10" fillId="0" borderId="15" xfId="1" applyNumberFormat="1" applyFont="1" applyFill="1" applyBorder="1" applyAlignment="1">
      <alignment horizontal="right" vertical="center" wrapText="1" indent="1"/>
    </xf>
    <xf numFmtId="0" fontId="4" fillId="0" borderId="0" xfId="1" applyFont="1" applyFill="1"/>
    <xf numFmtId="4" fontId="8" fillId="0" borderId="17" xfId="1" applyNumberFormat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indent="1"/>
    </xf>
    <xf numFmtId="0" fontId="2" fillId="2" borderId="0" xfId="1" applyFont="1" applyFill="1" applyAlignment="1">
      <alignment horizontal="right"/>
    </xf>
    <xf numFmtId="0" fontId="2" fillId="0" borderId="0" xfId="1" applyFont="1" applyFill="1" applyAlignment="1">
      <alignment horizontal="right" indent="1"/>
    </xf>
    <xf numFmtId="4" fontId="11" fillId="0" borderId="0" xfId="1" applyNumberFormat="1" applyFont="1" applyFill="1" applyAlignment="1">
      <alignment horizontal="right"/>
    </xf>
    <xf numFmtId="4" fontId="11" fillId="0" borderId="18" xfId="1" applyNumberFormat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center"/>
    </xf>
    <xf numFmtId="0" fontId="2" fillId="2" borderId="19" xfId="1" applyFont="1" applyFill="1" applyBorder="1" applyAlignment="1">
      <alignment vertical="center"/>
    </xf>
    <xf numFmtId="0" fontId="2" fillId="2" borderId="19" xfId="1" applyFont="1" applyFill="1" applyBorder="1"/>
    <xf numFmtId="4" fontId="2" fillId="2" borderId="0" xfId="1" applyNumberFormat="1" applyFont="1" applyFill="1"/>
    <xf numFmtId="0" fontId="2" fillId="2" borderId="0" xfId="1" applyFont="1" applyFill="1" applyAlignment="1">
      <alignment vertical="center"/>
    </xf>
    <xf numFmtId="49" fontId="2" fillId="0" borderId="11" xfId="1" applyNumberFormat="1" applyFont="1" applyFill="1" applyBorder="1" applyAlignment="1">
      <alignment horizontal="right" vertical="center" wrapText="1" indent="1"/>
    </xf>
    <xf numFmtId="4" fontId="8" fillId="0" borderId="20" xfId="1" applyNumberFormat="1" applyFont="1" applyFill="1" applyBorder="1" applyAlignment="1">
      <alignment horizontal="right" vertical="center" wrapText="1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3"/>
  <sheetViews>
    <sheetView tabSelected="1" topLeftCell="A10" zoomScale="80" zoomScaleNormal="80" workbookViewId="0">
      <selection activeCell="C26" sqref="C26"/>
    </sheetView>
  </sheetViews>
  <sheetFormatPr defaultColWidth="9.140625" defaultRowHeight="13.5"/>
  <cols>
    <col min="1" max="1" width="3.28515625" style="4" customWidth="1"/>
    <col min="2" max="2" width="4.7109375" style="4" customWidth="1"/>
    <col min="3" max="3" width="31.28515625" style="4" customWidth="1"/>
    <col min="4" max="4" width="9.140625" style="4"/>
    <col min="5" max="5" width="15.140625" style="4" customWidth="1"/>
    <col min="6" max="6" width="14.85546875" style="4" customWidth="1"/>
    <col min="7" max="7" width="13.5703125" style="4" customWidth="1"/>
    <col min="8" max="8" width="13.140625" style="4" customWidth="1"/>
    <col min="9" max="9" width="18.5703125" style="4" customWidth="1"/>
    <col min="10" max="10" width="12.5703125" style="4" customWidth="1"/>
    <col min="11" max="11" width="13.140625" style="4" customWidth="1"/>
    <col min="12" max="12" width="13.28515625" style="4" customWidth="1"/>
    <col min="13" max="15" width="9.140625" style="4"/>
    <col min="16" max="16" width="10.140625" style="4" customWidth="1"/>
    <col min="17" max="17" width="14" style="4" customWidth="1"/>
    <col min="18" max="18" width="22.7109375" style="4" customWidth="1"/>
    <col min="19" max="19" width="11.85546875" style="4" customWidth="1"/>
    <col min="20" max="20" width="12" style="4" customWidth="1"/>
    <col min="21" max="21" width="9.140625" style="4"/>
    <col min="22" max="22" width="13.140625" style="4" customWidth="1"/>
    <col min="23" max="23" width="13.5703125" style="4" customWidth="1"/>
    <col min="24" max="24" width="9.140625" style="4"/>
    <col min="25" max="25" width="11.28515625" style="4" customWidth="1"/>
    <col min="26" max="26" width="9.140625" style="4"/>
    <col min="27" max="27" width="11.85546875" style="4" customWidth="1"/>
    <col min="28" max="16384" width="9.140625" style="4"/>
  </cols>
  <sheetData>
    <row r="1" spans="1:15" ht="23.25" customHeight="1">
      <c r="A1" s="1" t="s">
        <v>0</v>
      </c>
      <c r="B1" s="2" t="s">
        <v>23</v>
      </c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3" t="s">
        <v>1</v>
      </c>
      <c r="O1" s="3" t="s">
        <v>20</v>
      </c>
    </row>
    <row r="2" spans="1:15" ht="15" customHeight="1">
      <c r="A2" s="1"/>
      <c r="B2" s="52">
        <v>42552</v>
      </c>
      <c r="C2" s="52"/>
      <c r="D2" s="5"/>
      <c r="E2" s="1"/>
      <c r="F2" s="1"/>
      <c r="G2" s="1"/>
      <c r="H2" s="1"/>
      <c r="I2" s="1"/>
      <c r="J2" s="1"/>
      <c r="K2" s="1"/>
      <c r="L2" s="1"/>
      <c r="M2" s="1"/>
      <c r="N2" s="3" t="s">
        <v>2</v>
      </c>
      <c r="O2" s="3" t="s">
        <v>21</v>
      </c>
    </row>
    <row r="3" spans="1:15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3</v>
      </c>
      <c r="O3" s="3" t="s">
        <v>22</v>
      </c>
    </row>
    <row r="4" spans="1:15" ht="20.100000000000001" customHeight="1">
      <c r="A4" s="1"/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32" t="s">
        <v>9</v>
      </c>
      <c r="H4" s="33"/>
      <c r="I4" s="34" t="s">
        <v>10</v>
      </c>
      <c r="J4" s="37" t="s">
        <v>11</v>
      </c>
      <c r="K4" s="40" t="s">
        <v>12</v>
      </c>
      <c r="L4" s="43" t="s">
        <v>13</v>
      </c>
      <c r="M4" s="1"/>
    </row>
    <row r="5" spans="1:15" ht="20.100000000000001" customHeight="1">
      <c r="A5" s="1"/>
      <c r="B5" s="51"/>
      <c r="C5" s="51"/>
      <c r="D5" s="51"/>
      <c r="E5" s="51"/>
      <c r="F5" s="51"/>
      <c r="G5" s="46" t="s">
        <v>14</v>
      </c>
      <c r="H5" s="48" t="s">
        <v>15</v>
      </c>
      <c r="I5" s="35"/>
      <c r="J5" s="38"/>
      <c r="K5" s="41"/>
      <c r="L5" s="44"/>
      <c r="M5" s="1"/>
    </row>
    <row r="6" spans="1:15" ht="20.100000000000001" customHeight="1">
      <c r="A6" s="1"/>
      <c r="B6" s="47"/>
      <c r="C6" s="47"/>
      <c r="D6" s="47"/>
      <c r="E6" s="47"/>
      <c r="F6" s="47"/>
      <c r="G6" s="47"/>
      <c r="H6" s="49"/>
      <c r="I6" s="36"/>
      <c r="J6" s="39"/>
      <c r="K6" s="42"/>
      <c r="L6" s="45"/>
      <c r="M6" s="1"/>
    </row>
    <row r="7" spans="1:15" ht="20.100000000000001" customHeight="1">
      <c r="A7" s="1"/>
      <c r="B7" s="6"/>
      <c r="C7" s="7"/>
      <c r="D7" s="6"/>
      <c r="E7" s="8"/>
      <c r="F7" s="7"/>
      <c r="G7" s="9"/>
      <c r="H7" s="10">
        <f t="shared" ref="H7:H13" si="0">(G7*18)/118</f>
        <v>0</v>
      </c>
      <c r="I7" s="11"/>
      <c r="J7" s="12">
        <f t="shared" ref="J7:J13" si="1">G7-L7</f>
        <v>0</v>
      </c>
      <c r="K7" s="13"/>
      <c r="L7" s="14">
        <f t="shared" ref="L7:L13" si="2">(G7/100)*N7</f>
        <v>0</v>
      </c>
      <c r="M7" s="1"/>
      <c r="N7" s="15" t="b">
        <f t="shared" ref="N7:N71" si="3">IF(OR(D7="VISA",D7="MC"),1.6,IF(D7="AMEX",3.4))</f>
        <v>0</v>
      </c>
    </row>
    <row r="8" spans="1:15" ht="20.100000000000001" customHeight="1">
      <c r="A8" s="1"/>
      <c r="B8" s="6"/>
      <c r="C8" s="7"/>
      <c r="D8" s="6"/>
      <c r="E8" s="8"/>
      <c r="F8" s="7"/>
      <c r="G8" s="9"/>
      <c r="H8" s="10">
        <f t="shared" si="0"/>
        <v>0</v>
      </c>
      <c r="I8" s="11"/>
      <c r="J8" s="12">
        <f t="shared" si="1"/>
        <v>0</v>
      </c>
      <c r="K8" s="13"/>
      <c r="L8" s="14">
        <f t="shared" si="2"/>
        <v>0</v>
      </c>
      <c r="M8" s="1"/>
      <c r="N8" s="15" t="b">
        <f t="shared" si="3"/>
        <v>0</v>
      </c>
    </row>
    <row r="9" spans="1:15" ht="20.100000000000001" customHeight="1">
      <c r="A9" s="1"/>
      <c r="B9" s="6"/>
      <c r="C9" s="7"/>
      <c r="D9" s="6"/>
      <c r="E9" s="8"/>
      <c r="F9" s="7"/>
      <c r="G9" s="9"/>
      <c r="H9" s="10">
        <f t="shared" si="0"/>
        <v>0</v>
      </c>
      <c r="I9" s="11"/>
      <c r="J9" s="12">
        <f t="shared" si="1"/>
        <v>0</v>
      </c>
      <c r="K9" s="13"/>
      <c r="L9" s="14">
        <f t="shared" si="2"/>
        <v>0</v>
      </c>
      <c r="M9" s="1"/>
      <c r="N9" s="15" t="b">
        <f t="shared" si="3"/>
        <v>0</v>
      </c>
    </row>
    <row r="10" spans="1:15" ht="20.100000000000001" customHeight="1">
      <c r="A10" s="1"/>
      <c r="B10" s="6"/>
      <c r="C10" s="7"/>
      <c r="D10" s="6"/>
      <c r="E10" s="8"/>
      <c r="F10" s="7"/>
      <c r="G10" s="9">
        <v>0</v>
      </c>
      <c r="H10" s="10">
        <f t="shared" si="0"/>
        <v>0</v>
      </c>
      <c r="I10" s="11"/>
      <c r="J10" s="12">
        <f t="shared" si="1"/>
        <v>0</v>
      </c>
      <c r="K10" s="13"/>
      <c r="L10" s="14">
        <f t="shared" si="2"/>
        <v>0</v>
      </c>
      <c r="M10" s="1"/>
      <c r="N10" s="15" t="b">
        <f t="shared" si="3"/>
        <v>0</v>
      </c>
    </row>
    <row r="11" spans="1:15" ht="20.100000000000001" customHeight="1">
      <c r="A11" s="1"/>
      <c r="B11" s="6"/>
      <c r="C11" s="7"/>
      <c r="D11" s="6"/>
      <c r="E11" s="8"/>
      <c r="F11" s="7"/>
      <c r="G11" s="9">
        <v>0</v>
      </c>
      <c r="H11" s="10">
        <f t="shared" si="0"/>
        <v>0</v>
      </c>
      <c r="I11" s="11"/>
      <c r="J11" s="12">
        <f t="shared" si="1"/>
        <v>0</v>
      </c>
      <c r="K11" s="13"/>
      <c r="L11" s="14">
        <f t="shared" si="2"/>
        <v>0</v>
      </c>
      <c r="M11" s="1"/>
      <c r="N11" s="15" t="b">
        <f t="shared" si="3"/>
        <v>0</v>
      </c>
    </row>
    <row r="12" spans="1:15" ht="20.100000000000001" customHeight="1">
      <c r="A12" s="1"/>
      <c r="B12" s="6"/>
      <c r="C12" s="7"/>
      <c r="D12" s="6"/>
      <c r="E12" s="8"/>
      <c r="F12" s="7"/>
      <c r="G12" s="9">
        <v>0</v>
      </c>
      <c r="H12" s="10">
        <f t="shared" si="0"/>
        <v>0</v>
      </c>
      <c r="I12" s="11"/>
      <c r="J12" s="12">
        <f t="shared" si="1"/>
        <v>0</v>
      </c>
      <c r="K12" s="13"/>
      <c r="L12" s="14">
        <f t="shared" si="2"/>
        <v>0</v>
      </c>
      <c r="M12" s="1"/>
      <c r="N12" s="15" t="b">
        <f t="shared" si="3"/>
        <v>0</v>
      </c>
    </row>
    <row r="13" spans="1:15" ht="20.100000000000001" customHeight="1" thickBot="1">
      <c r="A13" s="1"/>
      <c r="B13" s="6"/>
      <c r="C13" s="7"/>
      <c r="D13" s="6"/>
      <c r="E13" s="8"/>
      <c r="F13" s="7"/>
      <c r="G13" s="9">
        <v>0</v>
      </c>
      <c r="H13" s="10">
        <f t="shared" si="0"/>
        <v>0</v>
      </c>
      <c r="I13" s="11"/>
      <c r="J13" s="16">
        <f t="shared" si="1"/>
        <v>0</v>
      </c>
      <c r="K13" s="13"/>
      <c r="L13" s="14">
        <f t="shared" si="2"/>
        <v>0</v>
      </c>
      <c r="M13" s="1"/>
      <c r="N13" s="15" t="b">
        <f t="shared" si="3"/>
        <v>0</v>
      </c>
    </row>
    <row r="14" spans="1:15" ht="14.25" thickBot="1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5" t="b">
        <f t="shared" si="3"/>
        <v>0</v>
      </c>
    </row>
    <row r="15" spans="1:15" ht="16.5" customHeight="1" thickBot="1">
      <c r="A15" s="1"/>
      <c r="B15" s="18"/>
      <c r="C15" s="19" t="s">
        <v>16</v>
      </c>
      <c r="D15" s="20">
        <f>COUNTA($B$7:B13)</f>
        <v>0</v>
      </c>
      <c r="E15" s="18"/>
      <c r="F15" s="19" t="s">
        <v>17</v>
      </c>
      <c r="G15" s="21">
        <f>SUM(G7:G13)</f>
        <v>0</v>
      </c>
      <c r="H15" s="1" t="s">
        <v>18</v>
      </c>
      <c r="I15" s="1"/>
      <c r="J15" s="22">
        <f>SUM(J7:J13)</f>
        <v>0</v>
      </c>
      <c r="K15" s="1" t="s">
        <v>18</v>
      </c>
      <c r="L15" s="23">
        <f>SUM(L7:L13)</f>
        <v>0</v>
      </c>
      <c r="M15" s="1"/>
      <c r="N15" s="15" t="b">
        <f t="shared" si="3"/>
        <v>0</v>
      </c>
    </row>
    <row r="16" spans="1:15" ht="6.75" customHeight="1">
      <c r="A16" s="1"/>
      <c r="B16" s="1"/>
      <c r="C16" s="1"/>
      <c r="D16" s="1" t="s">
        <v>0</v>
      </c>
      <c r="E16" s="18"/>
      <c r="F16" s="1"/>
      <c r="G16" s="1"/>
      <c r="H16" s="24"/>
      <c r="I16" s="1"/>
      <c r="J16" s="24"/>
      <c r="K16" s="1"/>
      <c r="L16" s="25"/>
      <c r="M16" s="1"/>
      <c r="N16" s="15" t="b">
        <f t="shared" si="3"/>
        <v>0</v>
      </c>
    </row>
    <row r="17" spans="1:14">
      <c r="A17" s="1"/>
      <c r="B17" s="1"/>
      <c r="C17" s="26"/>
      <c r="D17" s="27" t="s">
        <v>0</v>
      </c>
      <c r="E17" s="1" t="s">
        <v>0</v>
      </c>
      <c r="F17" s="19" t="s">
        <v>19</v>
      </c>
      <c r="G17" s="21">
        <f>SUM(H7:H13)</f>
        <v>0</v>
      </c>
      <c r="H17" s="1" t="s">
        <v>18</v>
      </c>
      <c r="I17" s="1"/>
      <c r="J17" s="28"/>
      <c r="K17" s="1"/>
      <c r="L17" s="1"/>
      <c r="M17" s="1"/>
      <c r="N17" s="15" t="b">
        <f t="shared" si="3"/>
        <v>0</v>
      </c>
    </row>
    <row r="18" spans="1:14">
      <c r="A18" s="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"/>
      <c r="N18" s="15" t="b">
        <f t="shared" si="3"/>
        <v>0</v>
      </c>
    </row>
    <row r="19" spans="1:14">
      <c r="N19" s="15" t="b">
        <f t="shared" si="3"/>
        <v>0</v>
      </c>
    </row>
    <row r="20" spans="1:14" ht="18">
      <c r="A20" s="1" t="s">
        <v>0</v>
      </c>
      <c r="B20" s="2" t="s">
        <v>24</v>
      </c>
      <c r="C20" s="1"/>
      <c r="D20" s="2"/>
      <c r="E20" s="2"/>
      <c r="F20" s="2"/>
      <c r="G20" s="2"/>
      <c r="H20" s="2"/>
      <c r="I20" s="1"/>
      <c r="J20" s="1"/>
      <c r="K20" s="1"/>
      <c r="L20" s="1"/>
      <c r="M20" s="1"/>
      <c r="N20" s="15" t="b">
        <f t="shared" si="3"/>
        <v>0</v>
      </c>
    </row>
    <row r="21" spans="1:14" ht="15">
      <c r="A21" s="1"/>
      <c r="B21" s="52">
        <v>42553</v>
      </c>
      <c r="C21" s="52"/>
      <c r="D21" s="5"/>
      <c r="E21" s="1"/>
      <c r="F21" s="1"/>
      <c r="G21" s="1"/>
      <c r="H21" s="1"/>
      <c r="I21" s="1"/>
      <c r="J21" s="1"/>
      <c r="K21" s="1"/>
      <c r="L21" s="1"/>
      <c r="M21" s="1"/>
      <c r="N21" s="15" t="b">
        <f t="shared" si="3"/>
        <v>0</v>
      </c>
    </row>
    <row r="22" spans="1:14" ht="14.25" thickBo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5" t="b">
        <f t="shared" si="3"/>
        <v>0</v>
      </c>
    </row>
    <row r="23" spans="1:14" ht="20.100000000000001" customHeight="1">
      <c r="A23" s="1"/>
      <c r="B23" s="46" t="s">
        <v>4</v>
      </c>
      <c r="C23" s="46" t="s">
        <v>5</v>
      </c>
      <c r="D23" s="46" t="s">
        <v>6</v>
      </c>
      <c r="E23" s="46" t="s">
        <v>7</v>
      </c>
      <c r="F23" s="46" t="s">
        <v>8</v>
      </c>
      <c r="G23" s="32" t="s">
        <v>9</v>
      </c>
      <c r="H23" s="33"/>
      <c r="I23" s="34" t="s">
        <v>10</v>
      </c>
      <c r="J23" s="37" t="s">
        <v>11</v>
      </c>
      <c r="K23" s="40" t="s">
        <v>12</v>
      </c>
      <c r="L23" s="43" t="s">
        <v>13</v>
      </c>
      <c r="M23" s="1"/>
      <c r="N23" s="15" t="b">
        <f t="shared" si="3"/>
        <v>0</v>
      </c>
    </row>
    <row r="24" spans="1:14" ht="20.100000000000001" customHeight="1">
      <c r="A24" s="1"/>
      <c r="B24" s="51"/>
      <c r="C24" s="51"/>
      <c r="D24" s="51"/>
      <c r="E24" s="51"/>
      <c r="F24" s="51"/>
      <c r="G24" s="46" t="s">
        <v>14</v>
      </c>
      <c r="H24" s="48" t="s">
        <v>15</v>
      </c>
      <c r="I24" s="35"/>
      <c r="J24" s="38"/>
      <c r="K24" s="41"/>
      <c r="L24" s="44"/>
      <c r="M24" s="1"/>
      <c r="N24" s="15" t="b">
        <f t="shared" si="3"/>
        <v>0</v>
      </c>
    </row>
    <row r="25" spans="1:14" ht="20.100000000000001" customHeight="1">
      <c r="A25" s="1"/>
      <c r="B25" s="47"/>
      <c r="C25" s="47"/>
      <c r="D25" s="47"/>
      <c r="E25" s="47"/>
      <c r="F25" s="47"/>
      <c r="G25" s="47"/>
      <c r="H25" s="49"/>
      <c r="I25" s="36"/>
      <c r="J25" s="39"/>
      <c r="K25" s="42"/>
      <c r="L25" s="45"/>
      <c r="M25" s="1"/>
      <c r="N25" s="15" t="b">
        <f t="shared" si="3"/>
        <v>0</v>
      </c>
    </row>
    <row r="26" spans="1:14" ht="20.100000000000001" customHeight="1">
      <c r="A26" s="1"/>
      <c r="B26" s="6"/>
      <c r="C26" s="7"/>
      <c r="D26" s="6"/>
      <c r="E26" s="8"/>
      <c r="F26" s="7"/>
      <c r="G26" s="9"/>
      <c r="H26" s="10">
        <f t="shared" ref="H26:H33" si="4">(G26*18)/118</f>
        <v>0</v>
      </c>
      <c r="I26" s="11"/>
      <c r="J26" s="12">
        <f t="shared" ref="J26:J33" si="5">G26-L26</f>
        <v>0</v>
      </c>
      <c r="K26" s="13"/>
      <c r="L26" s="14">
        <f t="shared" ref="L26:L33" si="6">(G26/100)*N26</f>
        <v>0</v>
      </c>
      <c r="M26" s="1"/>
      <c r="N26" s="15" t="b">
        <f t="shared" si="3"/>
        <v>0</v>
      </c>
    </row>
    <row r="27" spans="1:14" ht="20.100000000000001" customHeight="1">
      <c r="A27" s="1"/>
      <c r="B27" s="6"/>
      <c r="C27" s="7"/>
      <c r="D27" s="6"/>
      <c r="E27" s="8"/>
      <c r="F27" s="7"/>
      <c r="G27" s="9"/>
      <c r="H27" s="10">
        <f t="shared" si="4"/>
        <v>0</v>
      </c>
      <c r="I27" s="11"/>
      <c r="J27" s="12">
        <f t="shared" si="5"/>
        <v>0</v>
      </c>
      <c r="K27" s="13"/>
      <c r="L27" s="14">
        <f t="shared" si="6"/>
        <v>0</v>
      </c>
      <c r="M27" s="1"/>
      <c r="N27" s="15" t="b">
        <f t="shared" si="3"/>
        <v>0</v>
      </c>
    </row>
    <row r="28" spans="1:14" ht="20.100000000000001" customHeight="1">
      <c r="A28" s="1"/>
      <c r="B28" s="6"/>
      <c r="C28" s="7"/>
      <c r="D28" s="6"/>
      <c r="E28" s="8"/>
      <c r="F28" s="7"/>
      <c r="G28" s="9"/>
      <c r="H28" s="10">
        <f t="shared" si="4"/>
        <v>0</v>
      </c>
      <c r="I28" s="11"/>
      <c r="J28" s="12">
        <f t="shared" si="5"/>
        <v>0</v>
      </c>
      <c r="K28" s="13"/>
      <c r="L28" s="14">
        <f t="shared" si="6"/>
        <v>0</v>
      </c>
      <c r="M28" s="1"/>
      <c r="N28" s="15" t="b">
        <f t="shared" si="3"/>
        <v>0</v>
      </c>
    </row>
    <row r="29" spans="1:14" ht="20.100000000000001" customHeight="1">
      <c r="A29" s="1"/>
      <c r="B29" s="6"/>
      <c r="C29" s="7"/>
      <c r="D29" s="6"/>
      <c r="E29" s="8"/>
      <c r="F29" s="7"/>
      <c r="G29" s="9"/>
      <c r="H29" s="10">
        <f t="shared" si="4"/>
        <v>0</v>
      </c>
      <c r="I29" s="11"/>
      <c r="J29" s="12">
        <f t="shared" si="5"/>
        <v>0</v>
      </c>
      <c r="K29" s="13"/>
      <c r="L29" s="14">
        <f t="shared" si="6"/>
        <v>0</v>
      </c>
      <c r="M29" s="1"/>
      <c r="N29" s="15" t="b">
        <f t="shared" si="3"/>
        <v>0</v>
      </c>
    </row>
    <row r="30" spans="1:14" ht="20.100000000000001" customHeight="1">
      <c r="A30" s="1"/>
      <c r="B30" s="6"/>
      <c r="C30" s="7"/>
      <c r="D30" s="6"/>
      <c r="E30" s="8"/>
      <c r="F30" s="7"/>
      <c r="G30" s="9"/>
      <c r="H30" s="10">
        <f t="shared" si="4"/>
        <v>0</v>
      </c>
      <c r="I30" s="11"/>
      <c r="J30" s="12">
        <f t="shared" si="5"/>
        <v>0</v>
      </c>
      <c r="K30" s="13"/>
      <c r="L30" s="14">
        <f t="shared" si="6"/>
        <v>0</v>
      </c>
      <c r="M30" s="1"/>
      <c r="N30" s="15" t="b">
        <f t="shared" si="3"/>
        <v>0</v>
      </c>
    </row>
    <row r="31" spans="1:14" ht="20.100000000000001" customHeight="1" thickBot="1">
      <c r="A31" s="1"/>
      <c r="B31" s="6"/>
      <c r="C31" s="7"/>
      <c r="D31" s="6"/>
      <c r="E31" s="8"/>
      <c r="F31" s="7"/>
      <c r="G31" s="9"/>
      <c r="H31" s="10">
        <f>(G31*18)/118</f>
        <v>0</v>
      </c>
      <c r="I31" s="11"/>
      <c r="J31" s="16">
        <f>G31-L31</f>
        <v>0</v>
      </c>
      <c r="K31" s="13"/>
      <c r="L31" s="14">
        <f t="shared" si="6"/>
        <v>0</v>
      </c>
      <c r="M31" s="1"/>
      <c r="N31" s="15" t="b">
        <f t="shared" si="3"/>
        <v>0</v>
      </c>
    </row>
    <row r="32" spans="1:14" ht="20.100000000000001" customHeight="1" thickBot="1">
      <c r="A32" s="1"/>
      <c r="B32" s="6"/>
      <c r="C32" s="7"/>
      <c r="D32" s="6"/>
      <c r="E32" s="8"/>
      <c r="F32" s="7"/>
      <c r="G32" s="9"/>
      <c r="H32" s="10">
        <f>(G32*18)/118</f>
        <v>0</v>
      </c>
      <c r="I32" s="11"/>
      <c r="J32" s="16">
        <f>G32-L32</f>
        <v>0</v>
      </c>
      <c r="K32" s="13"/>
      <c r="L32" s="14">
        <f t="shared" si="6"/>
        <v>0</v>
      </c>
      <c r="M32" s="1"/>
      <c r="N32" s="15" t="b">
        <f t="shared" si="3"/>
        <v>0</v>
      </c>
    </row>
    <row r="33" spans="1:14" ht="20.100000000000001" customHeight="1" thickBot="1">
      <c r="A33" s="1"/>
      <c r="B33" s="6"/>
      <c r="C33" s="7"/>
      <c r="D33" s="6"/>
      <c r="E33" s="8"/>
      <c r="F33" s="7"/>
      <c r="G33" s="9"/>
      <c r="H33" s="10">
        <f t="shared" si="4"/>
        <v>0</v>
      </c>
      <c r="I33" s="11"/>
      <c r="J33" s="16">
        <f t="shared" si="5"/>
        <v>0</v>
      </c>
      <c r="K33" s="13"/>
      <c r="L33" s="14">
        <f t="shared" si="6"/>
        <v>0</v>
      </c>
      <c r="M33" s="1"/>
      <c r="N33" s="15" t="b">
        <f t="shared" si="3"/>
        <v>0</v>
      </c>
    </row>
    <row r="34" spans="1:14" ht="14.25" thickBot="1">
      <c r="A34" s="1"/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5" t="b">
        <f t="shared" si="3"/>
        <v>0</v>
      </c>
    </row>
    <row r="35" spans="1:14" ht="14.25" thickBot="1">
      <c r="A35" s="1"/>
      <c r="B35" s="18"/>
      <c r="C35" s="19" t="s">
        <v>16</v>
      </c>
      <c r="D35" s="20">
        <f>COUNTA($B$26:B33)</f>
        <v>0</v>
      </c>
      <c r="E35" s="18"/>
      <c r="F35" s="19" t="s">
        <v>17</v>
      </c>
      <c r="G35" s="21">
        <f>SUM(G26:G33)</f>
        <v>0</v>
      </c>
      <c r="H35" s="1" t="s">
        <v>18</v>
      </c>
      <c r="I35" s="1"/>
      <c r="J35" s="22">
        <f>SUM(J26:J33)</f>
        <v>0</v>
      </c>
      <c r="K35" s="1" t="s">
        <v>18</v>
      </c>
      <c r="L35" s="23">
        <f>SUM(L26:L33)</f>
        <v>0</v>
      </c>
      <c r="M35" s="1"/>
      <c r="N35" s="15" t="b">
        <f t="shared" si="3"/>
        <v>0</v>
      </c>
    </row>
    <row r="36" spans="1:14">
      <c r="A36" s="1"/>
      <c r="B36" s="1"/>
      <c r="C36" s="1"/>
      <c r="D36" s="1" t="s">
        <v>0</v>
      </c>
      <c r="E36" s="18"/>
      <c r="F36" s="1"/>
      <c r="G36" s="1"/>
      <c r="H36" s="24"/>
      <c r="I36" s="1"/>
      <c r="J36" s="24"/>
      <c r="K36" s="1"/>
      <c r="L36" s="25"/>
      <c r="M36" s="1"/>
      <c r="N36" s="15" t="b">
        <f t="shared" si="3"/>
        <v>0</v>
      </c>
    </row>
    <row r="37" spans="1:14">
      <c r="A37" s="1"/>
      <c r="B37" s="1"/>
      <c r="C37" s="26"/>
      <c r="D37" s="27" t="s">
        <v>0</v>
      </c>
      <c r="E37" s="1" t="s">
        <v>0</v>
      </c>
      <c r="F37" s="19" t="s">
        <v>19</v>
      </c>
      <c r="G37" s="21">
        <f>SUM(H26:H33)</f>
        <v>0</v>
      </c>
      <c r="H37" s="1" t="s">
        <v>18</v>
      </c>
      <c r="I37" s="1"/>
      <c r="J37" s="28"/>
      <c r="K37" s="1"/>
      <c r="L37" s="1"/>
      <c r="M37" s="1"/>
      <c r="N37" s="15" t="b">
        <f t="shared" si="3"/>
        <v>0</v>
      </c>
    </row>
    <row r="38" spans="1:14">
      <c r="A38" s="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"/>
      <c r="N38" s="15" t="b">
        <f t="shared" si="3"/>
        <v>0</v>
      </c>
    </row>
    <row r="39" spans="1:14">
      <c r="N39" s="15" t="b">
        <f t="shared" si="3"/>
        <v>0</v>
      </c>
    </row>
    <row r="40" spans="1:14" ht="18">
      <c r="A40" s="1" t="s">
        <v>0</v>
      </c>
      <c r="B40" s="2" t="s">
        <v>24</v>
      </c>
      <c r="C40" s="1"/>
      <c r="D40" s="2"/>
      <c r="E40" s="2"/>
      <c r="F40" s="2"/>
      <c r="G40" s="2"/>
      <c r="H40" s="2"/>
      <c r="I40" s="1"/>
      <c r="J40" s="1"/>
      <c r="K40" s="1"/>
      <c r="L40" s="1"/>
      <c r="M40" s="1"/>
      <c r="N40" s="15" t="b">
        <f t="shared" si="3"/>
        <v>0</v>
      </c>
    </row>
    <row r="41" spans="1:14" ht="15">
      <c r="A41" s="1"/>
      <c r="B41" s="50">
        <v>42554</v>
      </c>
      <c r="C41" s="50"/>
      <c r="D41" s="5"/>
      <c r="E41" s="1"/>
      <c r="F41" s="1"/>
      <c r="G41" s="1"/>
      <c r="H41" s="1"/>
      <c r="I41" s="1"/>
      <c r="J41" s="1"/>
      <c r="K41" s="1"/>
      <c r="L41" s="1"/>
      <c r="M41" s="1"/>
      <c r="N41" s="15" t="b">
        <f t="shared" si="3"/>
        <v>0</v>
      </c>
    </row>
    <row r="42" spans="1:14" ht="14.25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5" t="b">
        <f t="shared" si="3"/>
        <v>0</v>
      </c>
    </row>
    <row r="43" spans="1:14" ht="20.100000000000001" customHeight="1">
      <c r="A43" s="1"/>
      <c r="B43" s="46" t="s">
        <v>4</v>
      </c>
      <c r="C43" s="46" t="s">
        <v>5</v>
      </c>
      <c r="D43" s="46" t="s">
        <v>6</v>
      </c>
      <c r="E43" s="46" t="s">
        <v>7</v>
      </c>
      <c r="F43" s="46" t="s">
        <v>8</v>
      </c>
      <c r="G43" s="32" t="s">
        <v>9</v>
      </c>
      <c r="H43" s="33"/>
      <c r="I43" s="34" t="s">
        <v>10</v>
      </c>
      <c r="J43" s="37" t="s">
        <v>11</v>
      </c>
      <c r="K43" s="40" t="s">
        <v>12</v>
      </c>
      <c r="L43" s="43" t="s">
        <v>13</v>
      </c>
      <c r="M43" s="1"/>
      <c r="N43" s="15" t="b">
        <f t="shared" si="3"/>
        <v>0</v>
      </c>
    </row>
    <row r="44" spans="1:14" ht="20.100000000000001" customHeight="1">
      <c r="A44" s="1"/>
      <c r="B44" s="51"/>
      <c r="C44" s="51"/>
      <c r="D44" s="51"/>
      <c r="E44" s="51"/>
      <c r="F44" s="51"/>
      <c r="G44" s="46" t="s">
        <v>14</v>
      </c>
      <c r="H44" s="48" t="s">
        <v>15</v>
      </c>
      <c r="I44" s="35"/>
      <c r="J44" s="38"/>
      <c r="K44" s="41"/>
      <c r="L44" s="44"/>
      <c r="M44" s="1"/>
      <c r="N44" s="15" t="b">
        <f t="shared" si="3"/>
        <v>0</v>
      </c>
    </row>
    <row r="45" spans="1:14" ht="20.100000000000001" customHeight="1">
      <c r="A45" s="1"/>
      <c r="B45" s="47"/>
      <c r="C45" s="47"/>
      <c r="D45" s="47"/>
      <c r="E45" s="47"/>
      <c r="F45" s="47"/>
      <c r="G45" s="47"/>
      <c r="H45" s="49"/>
      <c r="I45" s="36"/>
      <c r="J45" s="39"/>
      <c r="K45" s="42"/>
      <c r="L45" s="45"/>
      <c r="M45" s="1"/>
      <c r="N45" s="15" t="b">
        <f t="shared" si="3"/>
        <v>0</v>
      </c>
    </row>
    <row r="46" spans="1:14" ht="20.100000000000001" customHeight="1">
      <c r="A46" s="1"/>
      <c r="B46" s="6"/>
      <c r="C46" s="7"/>
      <c r="D46" s="6"/>
      <c r="E46" s="8"/>
      <c r="F46" s="7"/>
      <c r="G46" s="9"/>
      <c r="H46" s="10">
        <f t="shared" ref="H46:H51" si="7">(G46*18)/118</f>
        <v>0</v>
      </c>
      <c r="I46" s="11"/>
      <c r="J46" s="12">
        <f t="shared" ref="J46:J51" si="8">G46-L46</f>
        <v>0</v>
      </c>
      <c r="K46" s="13"/>
      <c r="L46" s="14">
        <f t="shared" ref="L46:L51" si="9">(G46/100)*N46</f>
        <v>0</v>
      </c>
      <c r="M46" s="1"/>
      <c r="N46" s="15" t="b">
        <f t="shared" si="3"/>
        <v>0</v>
      </c>
    </row>
    <row r="47" spans="1:14" ht="20.100000000000001" customHeight="1">
      <c r="A47" s="1"/>
      <c r="B47" s="6"/>
      <c r="C47" s="7"/>
      <c r="D47" s="6"/>
      <c r="E47" s="8"/>
      <c r="F47" s="7"/>
      <c r="G47" s="9"/>
      <c r="H47" s="10">
        <f t="shared" si="7"/>
        <v>0</v>
      </c>
      <c r="I47" s="11"/>
      <c r="J47" s="12">
        <f t="shared" si="8"/>
        <v>0</v>
      </c>
      <c r="K47" s="13"/>
      <c r="L47" s="14">
        <f t="shared" si="9"/>
        <v>0</v>
      </c>
      <c r="M47" s="1"/>
      <c r="N47" s="15" t="b">
        <f t="shared" si="3"/>
        <v>0</v>
      </c>
    </row>
    <row r="48" spans="1:14" ht="20.100000000000001" customHeight="1">
      <c r="A48" s="1"/>
      <c r="B48" s="6"/>
      <c r="C48" s="7"/>
      <c r="D48" s="6"/>
      <c r="E48" s="8"/>
      <c r="F48" s="7"/>
      <c r="G48" s="9"/>
      <c r="H48" s="10">
        <f t="shared" si="7"/>
        <v>0</v>
      </c>
      <c r="I48" s="11"/>
      <c r="J48" s="12">
        <f t="shared" si="8"/>
        <v>0</v>
      </c>
      <c r="K48" s="13"/>
      <c r="L48" s="14">
        <f t="shared" si="9"/>
        <v>0</v>
      </c>
      <c r="M48" s="1"/>
      <c r="N48" s="15" t="b">
        <f t="shared" si="3"/>
        <v>0</v>
      </c>
    </row>
    <row r="49" spans="1:14" ht="20.100000000000001" customHeight="1">
      <c r="A49" s="1"/>
      <c r="B49" s="6"/>
      <c r="C49" s="7"/>
      <c r="D49" s="6"/>
      <c r="E49" s="8"/>
      <c r="F49" s="7"/>
      <c r="G49" s="9"/>
      <c r="H49" s="10">
        <f t="shared" si="7"/>
        <v>0</v>
      </c>
      <c r="I49" s="11"/>
      <c r="J49" s="12">
        <f t="shared" si="8"/>
        <v>0</v>
      </c>
      <c r="K49" s="13"/>
      <c r="L49" s="14">
        <f t="shared" si="9"/>
        <v>0</v>
      </c>
      <c r="M49" s="1"/>
      <c r="N49" s="15" t="b">
        <f t="shared" si="3"/>
        <v>0</v>
      </c>
    </row>
    <row r="50" spans="1:14" ht="20.100000000000001" customHeight="1">
      <c r="A50" s="1"/>
      <c r="B50" s="6"/>
      <c r="C50" s="7"/>
      <c r="D50" s="6"/>
      <c r="E50" s="8"/>
      <c r="F50" s="7"/>
      <c r="G50" s="9"/>
      <c r="H50" s="10">
        <f t="shared" si="7"/>
        <v>0</v>
      </c>
      <c r="I50" s="11"/>
      <c r="J50" s="12">
        <f t="shared" si="8"/>
        <v>0</v>
      </c>
      <c r="K50" s="13"/>
      <c r="L50" s="14">
        <f t="shared" si="9"/>
        <v>0</v>
      </c>
      <c r="M50" s="1"/>
      <c r="N50" s="15" t="b">
        <f t="shared" si="3"/>
        <v>0</v>
      </c>
    </row>
    <row r="51" spans="1:14" ht="20.100000000000001" customHeight="1" thickBot="1">
      <c r="A51" s="1"/>
      <c r="B51" s="6"/>
      <c r="C51" s="7"/>
      <c r="D51" s="6"/>
      <c r="E51" s="8"/>
      <c r="F51" s="7"/>
      <c r="G51" s="9"/>
      <c r="H51" s="10">
        <f t="shared" si="7"/>
        <v>0</v>
      </c>
      <c r="I51" s="11"/>
      <c r="J51" s="16">
        <f t="shared" si="8"/>
        <v>0</v>
      </c>
      <c r="K51" s="13"/>
      <c r="L51" s="14">
        <f t="shared" si="9"/>
        <v>0</v>
      </c>
      <c r="M51" s="1"/>
      <c r="N51" s="15" t="b">
        <f t="shared" si="3"/>
        <v>0</v>
      </c>
    </row>
    <row r="52" spans="1:14" ht="14.25" thickBot="1">
      <c r="A52" s="1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5" t="b">
        <f t="shared" si="3"/>
        <v>0</v>
      </c>
    </row>
    <row r="53" spans="1:14" ht="14.25" thickBot="1">
      <c r="A53" s="1"/>
      <c r="B53" s="18"/>
      <c r="C53" s="19" t="s">
        <v>16</v>
      </c>
      <c r="D53" s="20">
        <f>COUNTA($B$46:B51)</f>
        <v>0</v>
      </c>
      <c r="E53" s="18"/>
      <c r="F53" s="19" t="s">
        <v>17</v>
      </c>
      <c r="G53" s="21">
        <f>SUM(G46:G51)</f>
        <v>0</v>
      </c>
      <c r="H53" s="1" t="s">
        <v>18</v>
      </c>
      <c r="I53" s="1"/>
      <c r="J53" s="22">
        <f>SUM(J46:J51)</f>
        <v>0</v>
      </c>
      <c r="K53" s="1" t="s">
        <v>18</v>
      </c>
      <c r="L53" s="23">
        <f>SUM(L46:L51)</f>
        <v>0</v>
      </c>
      <c r="M53" s="1"/>
      <c r="N53" s="15" t="b">
        <f t="shared" si="3"/>
        <v>0</v>
      </c>
    </row>
    <row r="54" spans="1:14">
      <c r="A54" s="1"/>
      <c r="B54" s="1"/>
      <c r="C54" s="1"/>
      <c r="D54" s="1" t="s">
        <v>0</v>
      </c>
      <c r="E54" s="18"/>
      <c r="F54" s="1"/>
      <c r="G54" s="1"/>
      <c r="H54" s="24"/>
      <c r="I54" s="1"/>
      <c r="J54" s="24"/>
      <c r="K54" s="1"/>
      <c r="L54" s="25"/>
      <c r="M54" s="1"/>
      <c r="N54" s="15" t="b">
        <f t="shared" si="3"/>
        <v>0</v>
      </c>
    </row>
    <row r="55" spans="1:14">
      <c r="A55" s="1"/>
      <c r="B55" s="1"/>
      <c r="C55" s="26"/>
      <c r="D55" s="27" t="s">
        <v>0</v>
      </c>
      <c r="E55" s="1" t="s">
        <v>0</v>
      </c>
      <c r="F55" s="19" t="s">
        <v>19</v>
      </c>
      <c r="G55" s="21">
        <f>SUM(H46:H51)</f>
        <v>0</v>
      </c>
      <c r="H55" s="1" t="s">
        <v>18</v>
      </c>
      <c r="I55" s="1"/>
      <c r="J55" s="28"/>
      <c r="K55" s="1"/>
      <c r="L55" s="1"/>
      <c r="M55" s="1"/>
      <c r="N55" s="15" t="b">
        <f t="shared" si="3"/>
        <v>0</v>
      </c>
    </row>
    <row r="56" spans="1:14">
      <c r="A56" s="1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1"/>
      <c r="N56" s="15" t="b">
        <f t="shared" si="3"/>
        <v>0</v>
      </c>
    </row>
    <row r="57" spans="1:14">
      <c r="N57" s="15" t="b">
        <f t="shared" si="3"/>
        <v>0</v>
      </c>
    </row>
    <row r="58" spans="1:14" ht="18">
      <c r="A58" s="1" t="s">
        <v>0</v>
      </c>
      <c r="B58" s="2" t="s">
        <v>23</v>
      </c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15" t="b">
        <f>IF(OR(D58="VISA",D58="MC"),1.6,IF(D58="AMEX",3.4))</f>
        <v>0</v>
      </c>
    </row>
    <row r="59" spans="1:14" ht="15">
      <c r="A59" s="1"/>
      <c r="B59" s="50">
        <v>42555</v>
      </c>
      <c r="C59" s="50"/>
      <c r="D59" s="5"/>
      <c r="E59" s="1"/>
      <c r="F59" s="1"/>
      <c r="G59" s="1"/>
      <c r="H59" s="1"/>
      <c r="I59" s="1"/>
      <c r="J59" s="1"/>
      <c r="K59" s="1"/>
      <c r="L59" s="1"/>
      <c r="M59" s="1"/>
      <c r="N59" s="15" t="b">
        <f t="shared" si="3"/>
        <v>0</v>
      </c>
    </row>
    <row r="60" spans="1:14" ht="14.2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5" t="b">
        <f t="shared" si="3"/>
        <v>0</v>
      </c>
    </row>
    <row r="61" spans="1:14" ht="20.100000000000001" customHeight="1">
      <c r="A61" s="1"/>
      <c r="B61" s="46" t="s">
        <v>4</v>
      </c>
      <c r="C61" s="46" t="s">
        <v>5</v>
      </c>
      <c r="D61" s="46" t="s">
        <v>6</v>
      </c>
      <c r="E61" s="46" t="s">
        <v>7</v>
      </c>
      <c r="F61" s="46" t="s">
        <v>8</v>
      </c>
      <c r="G61" s="32" t="s">
        <v>9</v>
      </c>
      <c r="H61" s="33"/>
      <c r="I61" s="34" t="s">
        <v>10</v>
      </c>
      <c r="J61" s="37" t="s">
        <v>11</v>
      </c>
      <c r="K61" s="40" t="s">
        <v>12</v>
      </c>
      <c r="L61" s="43" t="s">
        <v>13</v>
      </c>
      <c r="M61" s="1"/>
      <c r="N61" s="15" t="b">
        <f t="shared" si="3"/>
        <v>0</v>
      </c>
    </row>
    <row r="62" spans="1:14" ht="20.100000000000001" customHeight="1">
      <c r="A62" s="1"/>
      <c r="B62" s="51"/>
      <c r="C62" s="51"/>
      <c r="D62" s="51"/>
      <c r="E62" s="51"/>
      <c r="F62" s="51"/>
      <c r="G62" s="46" t="s">
        <v>14</v>
      </c>
      <c r="H62" s="48" t="s">
        <v>15</v>
      </c>
      <c r="I62" s="35"/>
      <c r="J62" s="38"/>
      <c r="K62" s="41"/>
      <c r="L62" s="44"/>
      <c r="M62" s="1"/>
      <c r="N62" s="15" t="b">
        <f t="shared" si="3"/>
        <v>0</v>
      </c>
    </row>
    <row r="63" spans="1:14" ht="20.100000000000001" customHeight="1">
      <c r="A63" s="1"/>
      <c r="B63" s="47"/>
      <c r="C63" s="47"/>
      <c r="D63" s="47"/>
      <c r="E63" s="47"/>
      <c r="F63" s="47"/>
      <c r="G63" s="47"/>
      <c r="H63" s="49"/>
      <c r="I63" s="36"/>
      <c r="J63" s="39"/>
      <c r="K63" s="42"/>
      <c r="L63" s="45"/>
      <c r="M63" s="1"/>
      <c r="N63" s="15" t="b">
        <f t="shared" si="3"/>
        <v>0</v>
      </c>
    </row>
    <row r="64" spans="1:14" ht="20.100000000000001" customHeight="1">
      <c r="A64" s="1"/>
      <c r="B64" s="6"/>
      <c r="C64" s="7"/>
      <c r="D64" s="6"/>
      <c r="E64" s="8"/>
      <c r="F64" s="7"/>
      <c r="G64" s="9"/>
      <c r="H64" s="10">
        <f t="shared" ref="H64:H69" si="10">(G64*18)/118</f>
        <v>0</v>
      </c>
      <c r="I64" s="11"/>
      <c r="J64" s="12">
        <f t="shared" ref="J64:J69" si="11">G64-L64</f>
        <v>0</v>
      </c>
      <c r="K64" s="13"/>
      <c r="L64" s="14">
        <f t="shared" ref="L64:L69" si="12">(G64/100)*N64</f>
        <v>0</v>
      </c>
      <c r="M64" s="1"/>
      <c r="N64" s="15" t="b">
        <f t="shared" si="3"/>
        <v>0</v>
      </c>
    </row>
    <row r="65" spans="1:14" ht="20.100000000000001" customHeight="1">
      <c r="A65" s="1"/>
      <c r="B65" s="6"/>
      <c r="C65" s="7"/>
      <c r="D65" s="6"/>
      <c r="E65" s="8"/>
      <c r="F65" s="7"/>
      <c r="G65" s="9"/>
      <c r="H65" s="10">
        <f t="shared" si="10"/>
        <v>0</v>
      </c>
      <c r="I65" s="11"/>
      <c r="J65" s="12">
        <f t="shared" si="11"/>
        <v>0</v>
      </c>
      <c r="K65" s="13"/>
      <c r="L65" s="14">
        <f t="shared" si="12"/>
        <v>0</v>
      </c>
      <c r="M65" s="1"/>
      <c r="N65" s="15" t="b">
        <f t="shared" si="3"/>
        <v>0</v>
      </c>
    </row>
    <row r="66" spans="1:14" ht="20.100000000000001" customHeight="1">
      <c r="A66" s="1"/>
      <c r="B66" s="6"/>
      <c r="C66" s="7"/>
      <c r="D66" s="6"/>
      <c r="E66" s="8"/>
      <c r="F66" s="7"/>
      <c r="G66" s="9"/>
      <c r="H66" s="10">
        <f t="shared" si="10"/>
        <v>0</v>
      </c>
      <c r="I66" s="11"/>
      <c r="J66" s="12">
        <f t="shared" si="11"/>
        <v>0</v>
      </c>
      <c r="K66" s="13"/>
      <c r="L66" s="14">
        <f t="shared" si="12"/>
        <v>0</v>
      </c>
      <c r="M66" s="1"/>
      <c r="N66" s="15" t="b">
        <f t="shared" si="3"/>
        <v>0</v>
      </c>
    </row>
    <row r="67" spans="1:14" ht="20.100000000000001" customHeight="1">
      <c r="A67" s="1"/>
      <c r="B67" s="6"/>
      <c r="C67" s="7"/>
      <c r="D67" s="6"/>
      <c r="E67" s="8"/>
      <c r="F67" s="7"/>
      <c r="G67" s="9"/>
      <c r="H67" s="10">
        <f t="shared" si="10"/>
        <v>0</v>
      </c>
      <c r="I67" s="11"/>
      <c r="J67" s="12">
        <f t="shared" si="11"/>
        <v>0</v>
      </c>
      <c r="K67" s="13"/>
      <c r="L67" s="14">
        <f t="shared" si="12"/>
        <v>0</v>
      </c>
      <c r="M67" s="1"/>
      <c r="N67" s="15" t="b">
        <f t="shared" si="3"/>
        <v>0</v>
      </c>
    </row>
    <row r="68" spans="1:14" ht="20.100000000000001" customHeight="1">
      <c r="A68" s="1"/>
      <c r="B68" s="6"/>
      <c r="C68" s="7"/>
      <c r="D68" s="6"/>
      <c r="E68" s="8"/>
      <c r="F68" s="7"/>
      <c r="G68" s="9"/>
      <c r="H68" s="10">
        <f t="shared" si="10"/>
        <v>0</v>
      </c>
      <c r="I68" s="11"/>
      <c r="J68" s="12">
        <f t="shared" si="11"/>
        <v>0</v>
      </c>
      <c r="K68" s="13"/>
      <c r="L68" s="14">
        <f t="shared" si="12"/>
        <v>0</v>
      </c>
      <c r="M68" s="1"/>
      <c r="N68" s="15" t="b">
        <f t="shared" si="3"/>
        <v>0</v>
      </c>
    </row>
    <row r="69" spans="1:14" ht="20.100000000000001" customHeight="1" thickBot="1">
      <c r="A69" s="1"/>
      <c r="B69" s="6"/>
      <c r="C69" s="7"/>
      <c r="D69" s="6"/>
      <c r="E69" s="8"/>
      <c r="F69" s="7"/>
      <c r="G69" s="9"/>
      <c r="H69" s="10">
        <f t="shared" si="10"/>
        <v>0</v>
      </c>
      <c r="I69" s="11"/>
      <c r="J69" s="16">
        <f t="shared" si="11"/>
        <v>0</v>
      </c>
      <c r="K69" s="13"/>
      <c r="L69" s="14">
        <f t="shared" si="12"/>
        <v>0</v>
      </c>
      <c r="M69" s="1"/>
      <c r="N69" s="15" t="b">
        <f t="shared" si="3"/>
        <v>0</v>
      </c>
    </row>
    <row r="70" spans="1:14" ht="14.25" thickBot="1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5" t="b">
        <f t="shared" si="3"/>
        <v>0</v>
      </c>
    </row>
    <row r="71" spans="1:14" ht="14.25" thickBot="1">
      <c r="A71" s="1"/>
      <c r="B71" s="18"/>
      <c r="C71" s="19" t="s">
        <v>16</v>
      </c>
      <c r="D71" s="20">
        <f>COUNTA($B$64:B69)</f>
        <v>0</v>
      </c>
      <c r="E71" s="18"/>
      <c r="F71" s="19" t="s">
        <v>17</v>
      </c>
      <c r="G71" s="21">
        <f>SUM(G64:G69)</f>
        <v>0</v>
      </c>
      <c r="H71" s="1" t="s">
        <v>18</v>
      </c>
      <c r="I71" s="1"/>
      <c r="J71" s="22">
        <f>SUM(J64:J69)</f>
        <v>0</v>
      </c>
      <c r="K71" s="1" t="s">
        <v>18</v>
      </c>
      <c r="L71" s="23">
        <f>SUM(L64:L69)</f>
        <v>0</v>
      </c>
      <c r="M71" s="1"/>
      <c r="N71" s="15" t="b">
        <f t="shared" si="3"/>
        <v>0</v>
      </c>
    </row>
    <row r="72" spans="1:14">
      <c r="A72" s="1"/>
      <c r="B72" s="1"/>
      <c r="C72" s="1"/>
      <c r="D72" s="1" t="s">
        <v>0</v>
      </c>
      <c r="E72" s="18"/>
      <c r="F72" s="1"/>
      <c r="G72" s="1"/>
      <c r="H72" s="24"/>
      <c r="I72" s="1"/>
      <c r="J72" s="24"/>
      <c r="K72" s="1"/>
      <c r="L72" s="25"/>
      <c r="M72" s="1"/>
      <c r="N72" s="15" t="b">
        <f t="shared" ref="N72:N135" si="13">IF(OR(D72="VISA",D72="MC"),1.6,IF(D72="AMEX",3.4))</f>
        <v>0</v>
      </c>
    </row>
    <row r="73" spans="1:14">
      <c r="A73" s="1"/>
      <c r="B73" s="1"/>
      <c r="C73" s="26"/>
      <c r="D73" s="27" t="s">
        <v>0</v>
      </c>
      <c r="E73" s="1" t="s">
        <v>0</v>
      </c>
      <c r="F73" s="19" t="s">
        <v>19</v>
      </c>
      <c r="G73" s="21">
        <f>SUM(H64:H69)</f>
        <v>0</v>
      </c>
      <c r="H73" s="1" t="s">
        <v>18</v>
      </c>
      <c r="I73" s="1"/>
      <c r="J73" s="28"/>
      <c r="K73" s="1"/>
      <c r="L73" s="1"/>
      <c r="M73" s="1"/>
      <c r="N73" s="15" t="b">
        <f t="shared" si="13"/>
        <v>0</v>
      </c>
    </row>
    <row r="74" spans="1:14">
      <c r="A74" s="1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1"/>
      <c r="N74" s="15" t="b">
        <f t="shared" si="13"/>
        <v>0</v>
      </c>
    </row>
    <row r="75" spans="1:14">
      <c r="N75" s="15" t="b">
        <f t="shared" si="13"/>
        <v>0</v>
      </c>
    </row>
    <row r="76" spans="1:14" ht="18">
      <c r="A76" s="1" t="s">
        <v>0</v>
      </c>
      <c r="B76" s="2" t="s">
        <v>23</v>
      </c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15" t="b">
        <f t="shared" si="13"/>
        <v>0</v>
      </c>
    </row>
    <row r="77" spans="1:14" ht="15">
      <c r="A77" s="1"/>
      <c r="B77" s="50">
        <v>42556</v>
      </c>
      <c r="C77" s="50"/>
      <c r="D77" s="5"/>
      <c r="E77" s="1"/>
      <c r="F77" s="1"/>
      <c r="G77" s="1"/>
      <c r="H77" s="1"/>
      <c r="I77" s="1"/>
      <c r="J77" s="1"/>
      <c r="K77" s="1"/>
      <c r="L77" s="1"/>
      <c r="M77" s="1"/>
      <c r="N77" s="15" t="b">
        <f t="shared" si="13"/>
        <v>0</v>
      </c>
    </row>
    <row r="78" spans="1:14" ht="14.2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5" t="b">
        <f t="shared" si="13"/>
        <v>0</v>
      </c>
    </row>
    <row r="79" spans="1:14" ht="20.100000000000001" customHeight="1">
      <c r="A79" s="1"/>
      <c r="B79" s="46" t="s">
        <v>4</v>
      </c>
      <c r="C79" s="46" t="s">
        <v>5</v>
      </c>
      <c r="D79" s="46" t="s">
        <v>6</v>
      </c>
      <c r="E79" s="46" t="s">
        <v>7</v>
      </c>
      <c r="F79" s="46" t="s">
        <v>8</v>
      </c>
      <c r="G79" s="32" t="s">
        <v>9</v>
      </c>
      <c r="H79" s="33"/>
      <c r="I79" s="34" t="s">
        <v>10</v>
      </c>
      <c r="J79" s="37" t="s">
        <v>11</v>
      </c>
      <c r="K79" s="40" t="s">
        <v>12</v>
      </c>
      <c r="L79" s="43" t="s">
        <v>13</v>
      </c>
      <c r="M79" s="1"/>
      <c r="N79" s="15" t="b">
        <f t="shared" si="13"/>
        <v>0</v>
      </c>
    </row>
    <row r="80" spans="1:14" ht="20.100000000000001" customHeight="1">
      <c r="A80" s="1"/>
      <c r="B80" s="51"/>
      <c r="C80" s="51"/>
      <c r="D80" s="51"/>
      <c r="E80" s="51"/>
      <c r="F80" s="51"/>
      <c r="G80" s="46" t="s">
        <v>14</v>
      </c>
      <c r="H80" s="48" t="s">
        <v>15</v>
      </c>
      <c r="I80" s="35"/>
      <c r="J80" s="38"/>
      <c r="K80" s="41"/>
      <c r="L80" s="44"/>
      <c r="M80" s="1"/>
      <c r="N80" s="15" t="b">
        <f t="shared" si="13"/>
        <v>0</v>
      </c>
    </row>
    <row r="81" spans="1:14" ht="20.100000000000001" customHeight="1">
      <c r="A81" s="1"/>
      <c r="B81" s="47"/>
      <c r="C81" s="47"/>
      <c r="D81" s="47"/>
      <c r="E81" s="47"/>
      <c r="F81" s="47"/>
      <c r="G81" s="47"/>
      <c r="H81" s="49"/>
      <c r="I81" s="36"/>
      <c r="J81" s="39"/>
      <c r="K81" s="42"/>
      <c r="L81" s="45"/>
      <c r="M81" s="1"/>
      <c r="N81" s="15" t="b">
        <f t="shared" si="13"/>
        <v>0</v>
      </c>
    </row>
    <row r="82" spans="1:14" ht="20.100000000000001" customHeight="1">
      <c r="A82" s="1"/>
      <c r="B82" s="6"/>
      <c r="C82" s="7"/>
      <c r="D82" s="6"/>
      <c r="E82" s="8"/>
      <c r="F82" s="7"/>
      <c r="G82" s="9"/>
      <c r="H82" s="10">
        <f t="shared" ref="H82:H87" si="14">(G82*18)/118</f>
        <v>0</v>
      </c>
      <c r="I82" s="11"/>
      <c r="J82" s="12">
        <f t="shared" ref="J82:J87" si="15">G82-L82</f>
        <v>0</v>
      </c>
      <c r="K82" s="13"/>
      <c r="L82" s="14">
        <f t="shared" ref="L82:L87" si="16">(G82/100)*N82</f>
        <v>0</v>
      </c>
      <c r="M82" s="1"/>
      <c r="N82" s="15" t="b">
        <f t="shared" si="13"/>
        <v>0</v>
      </c>
    </row>
    <row r="83" spans="1:14" ht="20.100000000000001" customHeight="1">
      <c r="A83" s="1"/>
      <c r="B83" s="6"/>
      <c r="C83" s="7"/>
      <c r="D83" s="6"/>
      <c r="E83" s="8"/>
      <c r="F83" s="7"/>
      <c r="G83" s="9"/>
      <c r="H83" s="10">
        <f t="shared" si="14"/>
        <v>0</v>
      </c>
      <c r="I83" s="11"/>
      <c r="J83" s="12">
        <f t="shared" si="15"/>
        <v>0</v>
      </c>
      <c r="K83" s="13"/>
      <c r="L83" s="14">
        <f t="shared" si="16"/>
        <v>0</v>
      </c>
      <c r="M83" s="1"/>
      <c r="N83" s="15" t="b">
        <f t="shared" si="13"/>
        <v>0</v>
      </c>
    </row>
    <row r="84" spans="1:14" ht="20.100000000000001" customHeight="1">
      <c r="A84" s="1"/>
      <c r="B84" s="6"/>
      <c r="C84" s="7"/>
      <c r="D84" s="6"/>
      <c r="E84" s="8"/>
      <c r="F84" s="7"/>
      <c r="G84" s="9"/>
      <c r="H84" s="10">
        <f t="shared" si="14"/>
        <v>0</v>
      </c>
      <c r="I84" s="11"/>
      <c r="J84" s="12">
        <f t="shared" si="15"/>
        <v>0</v>
      </c>
      <c r="K84" s="13"/>
      <c r="L84" s="14">
        <f t="shared" si="16"/>
        <v>0</v>
      </c>
      <c r="M84" s="1"/>
      <c r="N84" s="15" t="b">
        <f t="shared" si="13"/>
        <v>0</v>
      </c>
    </row>
    <row r="85" spans="1:14" ht="20.100000000000001" customHeight="1">
      <c r="A85" s="1"/>
      <c r="B85" s="6"/>
      <c r="C85" s="7"/>
      <c r="D85" s="6"/>
      <c r="E85" s="8"/>
      <c r="F85" s="7"/>
      <c r="G85" s="9"/>
      <c r="H85" s="10">
        <f t="shared" si="14"/>
        <v>0</v>
      </c>
      <c r="I85" s="11"/>
      <c r="J85" s="12">
        <f t="shared" si="15"/>
        <v>0</v>
      </c>
      <c r="K85" s="13"/>
      <c r="L85" s="14">
        <f t="shared" si="16"/>
        <v>0</v>
      </c>
      <c r="M85" s="1"/>
      <c r="N85" s="15" t="b">
        <f t="shared" si="13"/>
        <v>0</v>
      </c>
    </row>
    <row r="86" spans="1:14" ht="20.100000000000001" customHeight="1">
      <c r="A86" s="1"/>
      <c r="B86" s="6"/>
      <c r="C86" s="7"/>
      <c r="D86" s="6"/>
      <c r="E86" s="8"/>
      <c r="F86" s="7"/>
      <c r="G86" s="9"/>
      <c r="H86" s="10">
        <f t="shared" si="14"/>
        <v>0</v>
      </c>
      <c r="I86" s="11"/>
      <c r="J86" s="12">
        <f t="shared" si="15"/>
        <v>0</v>
      </c>
      <c r="K86" s="13"/>
      <c r="L86" s="14">
        <f t="shared" si="16"/>
        <v>0</v>
      </c>
      <c r="M86" s="1"/>
      <c r="N86" s="15" t="b">
        <f t="shared" si="13"/>
        <v>0</v>
      </c>
    </row>
    <row r="87" spans="1:14" ht="20.100000000000001" customHeight="1" thickBot="1">
      <c r="A87" s="1"/>
      <c r="B87" s="6"/>
      <c r="C87" s="7"/>
      <c r="D87" s="6"/>
      <c r="E87" s="8"/>
      <c r="F87" s="7"/>
      <c r="G87" s="9">
        <v>0</v>
      </c>
      <c r="H87" s="10">
        <f t="shared" si="14"/>
        <v>0</v>
      </c>
      <c r="I87" s="11"/>
      <c r="J87" s="16">
        <f t="shared" si="15"/>
        <v>0</v>
      </c>
      <c r="K87" s="13"/>
      <c r="L87" s="14">
        <f t="shared" si="16"/>
        <v>0</v>
      </c>
      <c r="M87" s="1"/>
      <c r="N87" s="15" t="b">
        <f t="shared" si="13"/>
        <v>0</v>
      </c>
    </row>
    <row r="88" spans="1:14" ht="14.25" thickBot="1">
      <c r="A88" s="1"/>
      <c r="B88" s="1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5" t="b">
        <f t="shared" si="13"/>
        <v>0</v>
      </c>
    </row>
    <row r="89" spans="1:14" ht="14.25" thickBot="1">
      <c r="A89" s="1"/>
      <c r="B89" s="18"/>
      <c r="C89" s="19" t="s">
        <v>16</v>
      </c>
      <c r="D89" s="20">
        <f>COUNTA($B$82:B87)</f>
        <v>0</v>
      </c>
      <c r="E89" s="18"/>
      <c r="F89" s="19" t="s">
        <v>17</v>
      </c>
      <c r="G89" s="21">
        <f>SUM(G82:G87)</f>
        <v>0</v>
      </c>
      <c r="H89" s="1" t="s">
        <v>18</v>
      </c>
      <c r="I89" s="1"/>
      <c r="J89" s="22">
        <f>SUM(J82:J87)</f>
        <v>0</v>
      </c>
      <c r="K89" s="1" t="s">
        <v>18</v>
      </c>
      <c r="L89" s="23">
        <f>SUM(L82:L87)</f>
        <v>0</v>
      </c>
      <c r="M89" s="1"/>
      <c r="N89" s="15" t="b">
        <f t="shared" si="13"/>
        <v>0</v>
      </c>
    </row>
    <row r="90" spans="1:14">
      <c r="A90" s="1"/>
      <c r="B90" s="1"/>
      <c r="C90" s="1"/>
      <c r="D90" s="1" t="s">
        <v>0</v>
      </c>
      <c r="E90" s="18"/>
      <c r="F90" s="1"/>
      <c r="G90" s="1"/>
      <c r="H90" s="24"/>
      <c r="I90" s="1"/>
      <c r="J90" s="24"/>
      <c r="K90" s="1"/>
      <c r="L90" s="25"/>
      <c r="M90" s="1"/>
      <c r="N90" s="15" t="b">
        <f t="shared" si="13"/>
        <v>0</v>
      </c>
    </row>
    <row r="91" spans="1:14">
      <c r="A91" s="1"/>
      <c r="B91" s="1"/>
      <c r="C91" s="26"/>
      <c r="D91" s="27" t="s">
        <v>0</v>
      </c>
      <c r="E91" s="1" t="s">
        <v>0</v>
      </c>
      <c r="F91" s="19" t="s">
        <v>19</v>
      </c>
      <c r="G91" s="21">
        <f>SUM(H82:H87)</f>
        <v>0</v>
      </c>
      <c r="H91" s="1" t="s">
        <v>18</v>
      </c>
      <c r="I91" s="1"/>
      <c r="J91" s="28"/>
      <c r="K91" s="1"/>
      <c r="L91" s="1"/>
      <c r="M91" s="1"/>
      <c r="N91" s="15" t="b">
        <f t="shared" si="13"/>
        <v>0</v>
      </c>
    </row>
    <row r="92" spans="1:14">
      <c r="A92" s="1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1"/>
      <c r="N92" s="15" t="b">
        <f t="shared" si="13"/>
        <v>0</v>
      </c>
    </row>
    <row r="93" spans="1:14">
      <c r="N93" s="15" t="b">
        <f t="shared" si="13"/>
        <v>0</v>
      </c>
    </row>
    <row r="94" spans="1:14" ht="18">
      <c r="A94" s="1" t="s">
        <v>0</v>
      </c>
      <c r="B94" s="2" t="s">
        <v>24</v>
      </c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15" t="b">
        <f t="shared" si="13"/>
        <v>0</v>
      </c>
    </row>
    <row r="95" spans="1:14" ht="15">
      <c r="A95" s="1"/>
      <c r="B95" s="50">
        <v>42557</v>
      </c>
      <c r="C95" s="50"/>
      <c r="D95" s="5"/>
      <c r="E95" s="1"/>
      <c r="F95" s="1"/>
      <c r="G95" s="1"/>
      <c r="H95" s="1"/>
      <c r="I95" s="1"/>
      <c r="J95" s="1"/>
      <c r="K95" s="1"/>
      <c r="L95" s="1"/>
      <c r="M95" s="1"/>
      <c r="N95" s="15" t="b">
        <f t="shared" si="13"/>
        <v>0</v>
      </c>
    </row>
    <row r="96" spans="1:14" ht="14.2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5" t="b">
        <f t="shared" si="13"/>
        <v>0</v>
      </c>
    </row>
    <row r="97" spans="1:14" ht="20.100000000000001" customHeight="1">
      <c r="A97" s="1"/>
      <c r="B97" s="46" t="s">
        <v>4</v>
      </c>
      <c r="C97" s="46" t="s">
        <v>5</v>
      </c>
      <c r="D97" s="46" t="s">
        <v>6</v>
      </c>
      <c r="E97" s="46" t="s">
        <v>7</v>
      </c>
      <c r="F97" s="46" t="s">
        <v>8</v>
      </c>
      <c r="G97" s="32" t="s">
        <v>9</v>
      </c>
      <c r="H97" s="33"/>
      <c r="I97" s="34" t="s">
        <v>10</v>
      </c>
      <c r="J97" s="37" t="s">
        <v>11</v>
      </c>
      <c r="K97" s="40" t="s">
        <v>12</v>
      </c>
      <c r="L97" s="43" t="s">
        <v>13</v>
      </c>
      <c r="M97" s="1"/>
      <c r="N97" s="15" t="b">
        <f t="shared" si="13"/>
        <v>0</v>
      </c>
    </row>
    <row r="98" spans="1:14" ht="20.100000000000001" customHeight="1">
      <c r="A98" s="1"/>
      <c r="B98" s="51"/>
      <c r="C98" s="51"/>
      <c r="D98" s="51"/>
      <c r="E98" s="51"/>
      <c r="F98" s="51"/>
      <c r="G98" s="46" t="s">
        <v>14</v>
      </c>
      <c r="H98" s="48" t="s">
        <v>15</v>
      </c>
      <c r="I98" s="35"/>
      <c r="J98" s="38"/>
      <c r="K98" s="41"/>
      <c r="L98" s="44"/>
      <c r="M98" s="1"/>
      <c r="N98" s="15" t="b">
        <f t="shared" si="13"/>
        <v>0</v>
      </c>
    </row>
    <row r="99" spans="1:14" ht="20.100000000000001" customHeight="1">
      <c r="A99" s="1"/>
      <c r="B99" s="47"/>
      <c r="C99" s="47"/>
      <c r="D99" s="47"/>
      <c r="E99" s="47"/>
      <c r="F99" s="47"/>
      <c r="G99" s="47"/>
      <c r="H99" s="49"/>
      <c r="I99" s="36"/>
      <c r="J99" s="39"/>
      <c r="K99" s="42"/>
      <c r="L99" s="45"/>
      <c r="M99" s="1"/>
      <c r="N99" s="15" t="b">
        <f t="shared" si="13"/>
        <v>0</v>
      </c>
    </row>
    <row r="100" spans="1:14" ht="20.100000000000001" customHeight="1">
      <c r="A100" s="1"/>
      <c r="B100" s="6"/>
      <c r="C100" s="7"/>
      <c r="D100" s="6"/>
      <c r="E100" s="8"/>
      <c r="F100" s="7"/>
      <c r="G100" s="9"/>
      <c r="H100" s="10">
        <f t="shared" ref="H100:H105" si="17">(G100*18)/118</f>
        <v>0</v>
      </c>
      <c r="I100" s="11"/>
      <c r="J100" s="12">
        <f t="shared" ref="J100:J105" si="18">G100-L100</f>
        <v>0</v>
      </c>
      <c r="K100" s="13"/>
      <c r="L100" s="14">
        <f t="shared" ref="L100:L105" si="19">(G100/100)*N100</f>
        <v>0</v>
      </c>
      <c r="M100" s="1"/>
      <c r="N100" s="15" t="b">
        <f t="shared" si="13"/>
        <v>0</v>
      </c>
    </row>
    <row r="101" spans="1:14" ht="20.100000000000001" customHeight="1">
      <c r="A101" s="1"/>
      <c r="B101" s="6"/>
      <c r="C101" s="7"/>
      <c r="D101" s="6"/>
      <c r="E101" s="8"/>
      <c r="F101" s="7"/>
      <c r="G101" s="9">
        <v>0</v>
      </c>
      <c r="H101" s="10">
        <f>(G101*18)/118</f>
        <v>0</v>
      </c>
      <c r="I101" s="11"/>
      <c r="J101" s="12">
        <f>G101-L101</f>
        <v>0</v>
      </c>
      <c r="K101" s="13"/>
      <c r="L101" s="14">
        <f t="shared" si="19"/>
        <v>0</v>
      </c>
      <c r="M101" s="1"/>
      <c r="N101" s="15" t="b">
        <f t="shared" si="13"/>
        <v>0</v>
      </c>
    </row>
    <row r="102" spans="1:14" ht="20.100000000000001" customHeight="1">
      <c r="A102" s="1"/>
      <c r="B102" s="6"/>
      <c r="C102" s="7"/>
      <c r="D102" s="6"/>
      <c r="E102" s="8"/>
      <c r="F102" s="7"/>
      <c r="G102" s="9">
        <v>0</v>
      </c>
      <c r="H102" s="10">
        <f>(G102*18)/118</f>
        <v>0</v>
      </c>
      <c r="I102" s="11"/>
      <c r="J102" s="12">
        <f>G102-L102</f>
        <v>0</v>
      </c>
      <c r="K102" s="13"/>
      <c r="L102" s="14">
        <f>(G102/100)*N102</f>
        <v>0</v>
      </c>
      <c r="M102" s="1"/>
      <c r="N102" s="15" t="b">
        <f t="shared" si="13"/>
        <v>0</v>
      </c>
    </row>
    <row r="103" spans="1:14" ht="20.100000000000001" customHeight="1">
      <c r="A103" s="1"/>
      <c r="B103" s="6"/>
      <c r="C103" s="7"/>
      <c r="D103" s="6"/>
      <c r="E103" s="8"/>
      <c r="F103" s="7"/>
      <c r="G103" s="9">
        <v>0</v>
      </c>
      <c r="H103" s="10">
        <f t="shared" si="17"/>
        <v>0</v>
      </c>
      <c r="I103" s="11"/>
      <c r="J103" s="12">
        <f t="shared" si="18"/>
        <v>0</v>
      </c>
      <c r="K103" s="13"/>
      <c r="L103" s="14">
        <f t="shared" si="19"/>
        <v>0</v>
      </c>
      <c r="M103" s="1"/>
      <c r="N103" s="15" t="b">
        <f t="shared" si="13"/>
        <v>0</v>
      </c>
    </row>
    <row r="104" spans="1:14" ht="20.100000000000001" customHeight="1">
      <c r="A104" s="1"/>
      <c r="B104" s="6"/>
      <c r="C104" s="7"/>
      <c r="D104" s="6"/>
      <c r="E104" s="8"/>
      <c r="F104" s="7"/>
      <c r="G104" s="9">
        <v>0</v>
      </c>
      <c r="H104" s="10">
        <f t="shared" si="17"/>
        <v>0</v>
      </c>
      <c r="I104" s="11"/>
      <c r="J104" s="12">
        <f t="shared" si="18"/>
        <v>0</v>
      </c>
      <c r="K104" s="13"/>
      <c r="L104" s="14">
        <f t="shared" si="19"/>
        <v>0</v>
      </c>
      <c r="M104" s="1"/>
      <c r="N104" s="15" t="b">
        <f t="shared" si="13"/>
        <v>0</v>
      </c>
    </row>
    <row r="105" spans="1:14" ht="20.100000000000001" customHeight="1" thickBot="1">
      <c r="A105" s="1"/>
      <c r="B105" s="6"/>
      <c r="C105" s="7"/>
      <c r="D105" s="6"/>
      <c r="E105" s="8"/>
      <c r="F105" s="7"/>
      <c r="G105" s="9">
        <v>0</v>
      </c>
      <c r="H105" s="10">
        <f t="shared" si="17"/>
        <v>0</v>
      </c>
      <c r="I105" s="11"/>
      <c r="J105" s="16">
        <f t="shared" si="18"/>
        <v>0</v>
      </c>
      <c r="K105" s="13"/>
      <c r="L105" s="14">
        <f t="shared" si="19"/>
        <v>0</v>
      </c>
      <c r="M105" s="1"/>
      <c r="N105" s="15" t="b">
        <f t="shared" si="13"/>
        <v>0</v>
      </c>
    </row>
    <row r="106" spans="1:14" ht="14.25" thickBot="1">
      <c r="A106" s="1"/>
      <c r="B106" s="1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5" t="b">
        <f t="shared" si="13"/>
        <v>0</v>
      </c>
    </row>
    <row r="107" spans="1:14" ht="14.25" thickBot="1">
      <c r="A107" s="1"/>
      <c r="B107" s="18"/>
      <c r="C107" s="19" t="s">
        <v>16</v>
      </c>
      <c r="D107" s="20">
        <f>COUNTA($B$100:B105)</f>
        <v>0</v>
      </c>
      <c r="E107" s="18"/>
      <c r="F107" s="19" t="s">
        <v>17</v>
      </c>
      <c r="G107" s="21">
        <f>SUM(G100:G105)</f>
        <v>0</v>
      </c>
      <c r="H107" s="1" t="s">
        <v>18</v>
      </c>
      <c r="I107" s="1"/>
      <c r="J107" s="22">
        <f>SUM(J100:J105)</f>
        <v>0</v>
      </c>
      <c r="K107" s="1" t="s">
        <v>18</v>
      </c>
      <c r="L107" s="23">
        <f>SUM(L100:L105)</f>
        <v>0</v>
      </c>
      <c r="M107" s="1"/>
      <c r="N107" s="15" t="b">
        <f t="shared" si="13"/>
        <v>0</v>
      </c>
    </row>
    <row r="108" spans="1:14">
      <c r="A108" s="1"/>
      <c r="B108" s="1"/>
      <c r="C108" s="1"/>
      <c r="D108" s="1" t="s">
        <v>0</v>
      </c>
      <c r="E108" s="18"/>
      <c r="F108" s="1"/>
      <c r="G108" s="1"/>
      <c r="H108" s="24"/>
      <c r="I108" s="1"/>
      <c r="J108" s="24"/>
      <c r="K108" s="1"/>
      <c r="L108" s="25"/>
      <c r="M108" s="1"/>
      <c r="N108" s="15" t="b">
        <f t="shared" si="13"/>
        <v>0</v>
      </c>
    </row>
    <row r="109" spans="1:14">
      <c r="A109" s="1"/>
      <c r="B109" s="1"/>
      <c r="C109" s="26"/>
      <c r="D109" s="27" t="s">
        <v>0</v>
      </c>
      <c r="E109" s="1" t="s">
        <v>0</v>
      </c>
      <c r="F109" s="19" t="s">
        <v>19</v>
      </c>
      <c r="G109" s="21">
        <f>SUM(H100:H105)</f>
        <v>0</v>
      </c>
      <c r="H109" s="1" t="s">
        <v>18</v>
      </c>
      <c r="I109" s="1"/>
      <c r="J109" s="28"/>
      <c r="K109" s="1"/>
      <c r="L109" s="1"/>
      <c r="M109" s="1"/>
      <c r="N109" s="15" t="b">
        <f t="shared" si="13"/>
        <v>0</v>
      </c>
    </row>
    <row r="110" spans="1:14">
      <c r="A110" s="1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1"/>
      <c r="N110" s="15" t="b">
        <f t="shared" si="13"/>
        <v>0</v>
      </c>
    </row>
    <row r="111" spans="1:14" ht="12.75" customHeight="1">
      <c r="N111" s="15" t="b">
        <f t="shared" si="13"/>
        <v>0</v>
      </c>
    </row>
    <row r="112" spans="1:14" ht="18">
      <c r="A112" s="1" t="s">
        <v>0</v>
      </c>
      <c r="B112" s="2" t="s">
        <v>23</v>
      </c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5" t="b">
        <f t="shared" si="13"/>
        <v>0</v>
      </c>
    </row>
    <row r="113" spans="1:16" ht="15">
      <c r="A113" s="1"/>
      <c r="B113" s="50">
        <v>42558</v>
      </c>
      <c r="C113" s="50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5" t="b">
        <f t="shared" si="13"/>
        <v>0</v>
      </c>
    </row>
    <row r="114" spans="1:16" ht="14.2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5" t="b">
        <f t="shared" si="13"/>
        <v>0</v>
      </c>
    </row>
    <row r="115" spans="1:16" ht="20.100000000000001" customHeight="1">
      <c r="A115" s="1"/>
      <c r="B115" s="46" t="s">
        <v>4</v>
      </c>
      <c r="C115" s="46" t="s">
        <v>5</v>
      </c>
      <c r="D115" s="46" t="s">
        <v>6</v>
      </c>
      <c r="E115" s="46" t="s">
        <v>7</v>
      </c>
      <c r="F115" s="46" t="s">
        <v>8</v>
      </c>
      <c r="G115" s="32" t="s">
        <v>9</v>
      </c>
      <c r="H115" s="33"/>
      <c r="I115" s="34" t="s">
        <v>10</v>
      </c>
      <c r="J115" s="37" t="s">
        <v>11</v>
      </c>
      <c r="K115" s="40" t="s">
        <v>12</v>
      </c>
      <c r="L115" s="43" t="s">
        <v>13</v>
      </c>
      <c r="M115" s="1"/>
      <c r="N115" s="15" t="b">
        <f t="shared" si="13"/>
        <v>0</v>
      </c>
      <c r="P115" s="15" t="e">
        <f>IF(OR(#REF!="VISA",#REF!="MC"),1.6,IF(#REF!="AMEX",3.4))</f>
        <v>#REF!</v>
      </c>
    </row>
    <row r="116" spans="1:16" ht="20.100000000000001" customHeight="1">
      <c r="A116" s="1"/>
      <c r="B116" s="51"/>
      <c r="C116" s="51"/>
      <c r="D116" s="51"/>
      <c r="E116" s="51"/>
      <c r="F116" s="51"/>
      <c r="G116" s="46" t="s">
        <v>14</v>
      </c>
      <c r="H116" s="48" t="s">
        <v>15</v>
      </c>
      <c r="I116" s="35"/>
      <c r="J116" s="38"/>
      <c r="K116" s="41"/>
      <c r="L116" s="44"/>
      <c r="M116" s="1"/>
      <c r="N116" s="15" t="b">
        <f t="shared" si="13"/>
        <v>0</v>
      </c>
      <c r="P116" s="15" t="e">
        <f>IF(OR(#REF!="VISA",#REF!="MC"),1.6,IF(#REF!="AMEX",3.4))</f>
        <v>#REF!</v>
      </c>
    </row>
    <row r="117" spans="1:16" ht="20.100000000000001" customHeight="1">
      <c r="A117" s="1"/>
      <c r="B117" s="47"/>
      <c r="C117" s="47"/>
      <c r="D117" s="47"/>
      <c r="E117" s="47"/>
      <c r="F117" s="47"/>
      <c r="G117" s="47"/>
      <c r="H117" s="49"/>
      <c r="I117" s="36"/>
      <c r="J117" s="39"/>
      <c r="K117" s="42"/>
      <c r="L117" s="45"/>
      <c r="M117" s="1"/>
      <c r="N117" s="15" t="b">
        <f t="shared" si="13"/>
        <v>0</v>
      </c>
      <c r="P117" s="15" t="e">
        <f>IF(OR(#REF!="VISA",#REF!="MC"),1.6,IF(#REF!="AMEX",3.4))</f>
        <v>#REF!</v>
      </c>
    </row>
    <row r="118" spans="1:16" ht="20.100000000000001" customHeight="1">
      <c r="A118" s="1"/>
      <c r="B118" s="6"/>
      <c r="C118" s="7"/>
      <c r="D118" s="6"/>
      <c r="E118" s="8"/>
      <c r="F118" s="7"/>
      <c r="G118" s="9"/>
      <c r="H118" s="10">
        <f t="shared" ref="H118:H123" si="20">(G118*18)/118</f>
        <v>0</v>
      </c>
      <c r="I118" s="11"/>
      <c r="J118" s="12">
        <f t="shared" ref="J118:J123" si="21">G118-L118</f>
        <v>0</v>
      </c>
      <c r="K118" s="13"/>
      <c r="L118" s="14">
        <f t="shared" ref="L118:L123" si="22">(G118/100)*N118</f>
        <v>0</v>
      </c>
      <c r="M118" s="1"/>
      <c r="N118" s="15" t="b">
        <f t="shared" si="13"/>
        <v>0</v>
      </c>
      <c r="P118" s="15" t="e">
        <f>IF(OR(#REF!="VISA",#REF!="MC"),1.6,IF(#REF!="AMEX",3.4))</f>
        <v>#REF!</v>
      </c>
    </row>
    <row r="119" spans="1:16" ht="20.100000000000001" customHeight="1">
      <c r="A119" s="1"/>
      <c r="B119" s="6"/>
      <c r="C119" s="7"/>
      <c r="D119" s="6"/>
      <c r="E119" s="8"/>
      <c r="F119" s="7"/>
      <c r="G119" s="9"/>
      <c r="H119" s="10">
        <f t="shared" si="20"/>
        <v>0</v>
      </c>
      <c r="I119" s="11"/>
      <c r="J119" s="12">
        <f t="shared" si="21"/>
        <v>0</v>
      </c>
      <c r="K119" s="13"/>
      <c r="L119" s="14">
        <f t="shared" si="22"/>
        <v>0</v>
      </c>
      <c r="M119" s="1"/>
      <c r="N119" s="15" t="b">
        <f t="shared" si="13"/>
        <v>0</v>
      </c>
      <c r="P119" s="15" t="e">
        <f>IF(OR(#REF!="VISA",#REF!="MC"),1.6,IF(#REF!="AMEX",3.4))</f>
        <v>#REF!</v>
      </c>
    </row>
    <row r="120" spans="1:16" ht="20.100000000000001" customHeight="1">
      <c r="A120" s="1"/>
      <c r="B120" s="6"/>
      <c r="C120" s="7"/>
      <c r="D120" s="6"/>
      <c r="E120" s="8"/>
      <c r="F120" s="7"/>
      <c r="G120" s="9"/>
      <c r="H120" s="10">
        <f t="shared" si="20"/>
        <v>0</v>
      </c>
      <c r="I120" s="11"/>
      <c r="J120" s="12">
        <f t="shared" si="21"/>
        <v>0</v>
      </c>
      <c r="K120" s="13"/>
      <c r="L120" s="14">
        <f t="shared" si="22"/>
        <v>0</v>
      </c>
      <c r="M120" s="1"/>
      <c r="N120" s="15" t="b">
        <f t="shared" si="13"/>
        <v>0</v>
      </c>
      <c r="P120" s="15" t="e">
        <f>IF(OR(#REF!="VISA",#REF!="MC"),1.6,IF(#REF!="AMEX",3.4))</f>
        <v>#REF!</v>
      </c>
    </row>
    <row r="121" spans="1:16" ht="20.100000000000001" customHeight="1">
      <c r="A121" s="1"/>
      <c r="B121" s="6"/>
      <c r="C121" s="7"/>
      <c r="D121" s="6"/>
      <c r="E121" s="8"/>
      <c r="F121" s="7"/>
      <c r="G121" s="9">
        <v>0</v>
      </c>
      <c r="H121" s="10">
        <f t="shared" si="20"/>
        <v>0</v>
      </c>
      <c r="I121" s="11"/>
      <c r="J121" s="12">
        <f t="shared" si="21"/>
        <v>0</v>
      </c>
      <c r="K121" s="13"/>
      <c r="L121" s="14">
        <f t="shared" si="22"/>
        <v>0</v>
      </c>
      <c r="M121" s="1"/>
      <c r="N121" s="15" t="b">
        <f t="shared" si="13"/>
        <v>0</v>
      </c>
      <c r="P121" s="15" t="e">
        <f>IF(OR(#REF!="VISA",#REF!="MC"),1.6,IF(#REF!="AMEX",3.4))</f>
        <v>#REF!</v>
      </c>
    </row>
    <row r="122" spans="1:16" ht="20.100000000000001" customHeight="1">
      <c r="A122" s="1"/>
      <c r="B122" s="6"/>
      <c r="C122" s="7"/>
      <c r="D122" s="6"/>
      <c r="E122" s="8"/>
      <c r="F122" s="7"/>
      <c r="G122" s="9">
        <v>0</v>
      </c>
      <c r="H122" s="10">
        <f t="shared" si="20"/>
        <v>0</v>
      </c>
      <c r="I122" s="11"/>
      <c r="J122" s="12">
        <f t="shared" si="21"/>
        <v>0</v>
      </c>
      <c r="K122" s="13"/>
      <c r="L122" s="14">
        <f t="shared" si="22"/>
        <v>0</v>
      </c>
      <c r="M122" s="1"/>
      <c r="N122" s="15" t="b">
        <f t="shared" si="13"/>
        <v>0</v>
      </c>
      <c r="P122" s="15" t="e">
        <f>IF(OR(#REF!="VISA",#REF!="MC"),1.6,IF(#REF!="AMEX",3.4))</f>
        <v>#REF!</v>
      </c>
    </row>
    <row r="123" spans="1:16" ht="20.100000000000001" customHeight="1" thickBot="1">
      <c r="A123" s="1"/>
      <c r="B123" s="6"/>
      <c r="C123" s="7"/>
      <c r="D123" s="6"/>
      <c r="E123" s="8"/>
      <c r="F123" s="7"/>
      <c r="G123" s="9">
        <v>0</v>
      </c>
      <c r="H123" s="10">
        <f t="shared" si="20"/>
        <v>0</v>
      </c>
      <c r="I123" s="11"/>
      <c r="J123" s="16">
        <f t="shared" si="21"/>
        <v>0</v>
      </c>
      <c r="K123" s="13"/>
      <c r="L123" s="14">
        <f t="shared" si="22"/>
        <v>0</v>
      </c>
      <c r="M123" s="1"/>
      <c r="N123" s="15" t="b">
        <f t="shared" si="13"/>
        <v>0</v>
      </c>
      <c r="P123" s="15" t="e">
        <f>IF(OR(#REF!="VISA",#REF!="MC"),1.6,IF(#REF!="AMEX",3.4))</f>
        <v>#REF!</v>
      </c>
    </row>
    <row r="124" spans="1:16" ht="14.25" thickBot="1">
      <c r="A124" s="1"/>
      <c r="B124" s="1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5" t="b">
        <f t="shared" si="13"/>
        <v>0</v>
      </c>
      <c r="P124" s="15" t="e">
        <f>IF(OR(#REF!="VISA",#REF!="MC"),1.6,IF(#REF!="AMEX",3.4))</f>
        <v>#REF!</v>
      </c>
    </row>
    <row r="125" spans="1:16" ht="14.25" thickBot="1">
      <c r="A125" s="1"/>
      <c r="B125" s="18"/>
      <c r="C125" s="19" t="s">
        <v>16</v>
      </c>
      <c r="D125" s="20">
        <f>COUNTA($B$118:B123)</f>
        <v>0</v>
      </c>
      <c r="E125" s="18"/>
      <c r="F125" s="19" t="s">
        <v>17</v>
      </c>
      <c r="G125" s="21">
        <f>SUM(G118:G123)</f>
        <v>0</v>
      </c>
      <c r="H125" s="1" t="s">
        <v>18</v>
      </c>
      <c r="I125" s="1"/>
      <c r="J125" s="22">
        <f>SUM(J118:J123)</f>
        <v>0</v>
      </c>
      <c r="K125" s="1" t="s">
        <v>18</v>
      </c>
      <c r="L125" s="23">
        <f>SUM(L118:L123)</f>
        <v>0</v>
      </c>
      <c r="M125" s="1"/>
      <c r="N125" s="15" t="b">
        <f t="shared" si="13"/>
        <v>0</v>
      </c>
      <c r="P125" s="15" t="e">
        <f>IF(OR(#REF!="VISA",#REF!="MC"),1.6,IF(#REF!="AMEX",3.4))</f>
        <v>#REF!</v>
      </c>
    </row>
    <row r="126" spans="1:16">
      <c r="A126" s="1"/>
      <c r="B126" s="1"/>
      <c r="C126" s="1"/>
      <c r="D126" s="1" t="s">
        <v>0</v>
      </c>
      <c r="E126" s="18"/>
      <c r="F126" s="1"/>
      <c r="G126" s="1"/>
      <c r="H126" s="24"/>
      <c r="I126" s="1"/>
      <c r="J126" s="24"/>
      <c r="K126" s="1"/>
      <c r="L126" s="25"/>
      <c r="M126" s="1"/>
      <c r="N126" s="15" t="b">
        <f t="shared" si="13"/>
        <v>0</v>
      </c>
      <c r="P126" s="15" t="e">
        <f>IF(OR(#REF!="VISA",#REF!="MC"),1.6,IF(#REF!="AMEX",3.4))</f>
        <v>#REF!</v>
      </c>
    </row>
    <row r="127" spans="1:16">
      <c r="A127" s="1"/>
      <c r="B127" s="1"/>
      <c r="C127" s="26"/>
      <c r="D127" s="27" t="s">
        <v>0</v>
      </c>
      <c r="E127" s="1" t="s">
        <v>0</v>
      </c>
      <c r="F127" s="19" t="s">
        <v>19</v>
      </c>
      <c r="G127" s="21">
        <f>SUM(H118:H123)</f>
        <v>0</v>
      </c>
      <c r="H127" s="1" t="s">
        <v>18</v>
      </c>
      <c r="I127" s="1"/>
      <c r="J127" s="28"/>
      <c r="K127" s="1"/>
      <c r="L127" s="1"/>
      <c r="M127" s="1"/>
      <c r="N127" s="15" t="b">
        <f t="shared" si="13"/>
        <v>0</v>
      </c>
    </row>
    <row r="128" spans="1:16">
      <c r="A128" s="1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"/>
      <c r="N128" s="15" t="b">
        <f t="shared" si="13"/>
        <v>0</v>
      </c>
    </row>
    <row r="129" spans="1:14">
      <c r="N129" s="15" t="b">
        <f t="shared" si="13"/>
        <v>0</v>
      </c>
    </row>
    <row r="130" spans="1:14" ht="18">
      <c r="A130" s="1"/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5" t="b">
        <f t="shared" si="13"/>
        <v>0</v>
      </c>
    </row>
    <row r="131" spans="1:14" ht="15">
      <c r="A131" s="1"/>
      <c r="B131" s="50"/>
      <c r="C131" s="50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5" t="b">
        <f t="shared" si="13"/>
        <v>0</v>
      </c>
    </row>
    <row r="132" spans="1:14" ht="14.2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5" t="b">
        <f t="shared" si="13"/>
        <v>0</v>
      </c>
    </row>
    <row r="133" spans="1:14" ht="20.100000000000001" customHeight="1">
      <c r="A133" s="1"/>
      <c r="B133" s="46"/>
      <c r="C133" s="46"/>
      <c r="D133" s="46"/>
      <c r="E133" s="46"/>
      <c r="F133" s="46"/>
      <c r="G133" s="32"/>
      <c r="H133" s="33"/>
      <c r="I133" s="34"/>
      <c r="J133" s="37"/>
      <c r="K133" s="40"/>
      <c r="L133" s="43"/>
      <c r="M133" s="1"/>
      <c r="N133" s="15" t="b">
        <f t="shared" si="13"/>
        <v>0</v>
      </c>
    </row>
    <row r="134" spans="1:14" ht="20.100000000000001" customHeight="1">
      <c r="A134" s="1"/>
      <c r="B134" s="51"/>
      <c r="C134" s="51"/>
      <c r="D134" s="51"/>
      <c r="E134" s="51"/>
      <c r="F134" s="51"/>
      <c r="G134" s="46"/>
      <c r="H134" s="48"/>
      <c r="I134" s="35"/>
      <c r="J134" s="38"/>
      <c r="K134" s="41"/>
      <c r="L134" s="44"/>
      <c r="M134" s="1"/>
      <c r="N134" s="15" t="b">
        <f t="shared" si="13"/>
        <v>0</v>
      </c>
    </row>
    <row r="135" spans="1:14" ht="20.100000000000001" customHeight="1">
      <c r="A135" s="1"/>
      <c r="B135" s="47"/>
      <c r="C135" s="47"/>
      <c r="D135" s="47"/>
      <c r="E135" s="47"/>
      <c r="F135" s="47"/>
      <c r="G135" s="47"/>
      <c r="H135" s="49"/>
      <c r="I135" s="36"/>
      <c r="J135" s="39"/>
      <c r="K135" s="42"/>
      <c r="L135" s="45"/>
      <c r="M135" s="1"/>
      <c r="N135" s="15" t="b">
        <f t="shared" si="13"/>
        <v>0</v>
      </c>
    </row>
    <row r="136" spans="1:14" ht="21.75" customHeight="1">
      <c r="A136" s="1"/>
      <c r="B136" s="6"/>
      <c r="C136" s="7"/>
      <c r="D136" s="6"/>
      <c r="E136" s="8"/>
      <c r="F136" s="7"/>
      <c r="G136" s="9"/>
      <c r="H136" s="10"/>
      <c r="I136" s="11"/>
      <c r="J136" s="12"/>
      <c r="K136" s="13"/>
      <c r="L136" s="14"/>
      <c r="M136" s="1"/>
      <c r="N136" s="15" t="b">
        <f t="shared" ref="N136:N199" si="23">IF(OR(D136="VISA",D136="MC"),1.6,IF(D136="AMEX",3.4))</f>
        <v>0</v>
      </c>
    </row>
    <row r="137" spans="1:14" ht="20.100000000000001" customHeight="1">
      <c r="A137" s="1"/>
      <c r="B137" s="6"/>
      <c r="C137" s="7"/>
      <c r="D137" s="6"/>
      <c r="E137" s="8"/>
      <c r="F137" s="7"/>
      <c r="G137" s="9"/>
      <c r="H137" s="10"/>
      <c r="I137" s="11"/>
      <c r="J137" s="12"/>
      <c r="K137" s="13"/>
      <c r="L137" s="14"/>
      <c r="M137" s="1"/>
      <c r="N137" s="15" t="b">
        <f t="shared" si="23"/>
        <v>0</v>
      </c>
    </row>
    <row r="138" spans="1:14" ht="20.100000000000001" customHeight="1">
      <c r="A138" s="1"/>
      <c r="B138" s="6"/>
      <c r="C138" s="7"/>
      <c r="D138" s="6"/>
      <c r="E138" s="8"/>
      <c r="F138" s="7"/>
      <c r="G138" s="9"/>
      <c r="H138" s="10"/>
      <c r="I138" s="11"/>
      <c r="J138" s="12"/>
      <c r="K138" s="13"/>
      <c r="L138" s="14"/>
      <c r="M138" s="1"/>
      <c r="N138" s="15" t="b">
        <f t="shared" si="23"/>
        <v>0</v>
      </c>
    </row>
    <row r="139" spans="1:14" ht="20.100000000000001" customHeight="1">
      <c r="A139" s="1"/>
      <c r="B139" s="6"/>
      <c r="C139" s="7"/>
      <c r="D139" s="6"/>
      <c r="E139" s="8"/>
      <c r="F139" s="7"/>
      <c r="G139" s="9"/>
      <c r="H139" s="10"/>
      <c r="I139" s="11"/>
      <c r="J139" s="12"/>
      <c r="K139" s="13"/>
      <c r="L139" s="14"/>
      <c r="M139" s="1"/>
      <c r="N139" s="15" t="b">
        <f t="shared" si="23"/>
        <v>0</v>
      </c>
    </row>
    <row r="140" spans="1:14" ht="20.100000000000001" customHeight="1">
      <c r="A140" s="1"/>
      <c r="B140" s="6"/>
      <c r="C140" s="7"/>
      <c r="D140" s="6"/>
      <c r="E140" s="8"/>
      <c r="F140" s="7"/>
      <c r="G140" s="9"/>
      <c r="H140" s="10"/>
      <c r="I140" s="11"/>
      <c r="J140" s="12"/>
      <c r="K140" s="13"/>
      <c r="L140" s="14"/>
      <c r="M140" s="1"/>
      <c r="N140" s="15" t="b">
        <f t="shared" si="23"/>
        <v>0</v>
      </c>
    </row>
    <row r="141" spans="1:14" ht="20.100000000000001" customHeight="1" thickBot="1">
      <c r="A141" s="1"/>
      <c r="B141" s="6"/>
      <c r="C141" s="7"/>
      <c r="D141" s="6"/>
      <c r="E141" s="8"/>
      <c r="F141" s="7"/>
      <c r="G141" s="9"/>
      <c r="H141" s="10"/>
      <c r="I141" s="11"/>
      <c r="J141" s="16"/>
      <c r="K141" s="13"/>
      <c r="L141" s="14"/>
      <c r="M141" s="1"/>
      <c r="N141" s="15" t="b">
        <f t="shared" si="23"/>
        <v>0</v>
      </c>
    </row>
    <row r="142" spans="1:14" ht="20.100000000000001" customHeight="1" thickBot="1">
      <c r="A142" s="1"/>
      <c r="B142" s="6"/>
      <c r="C142" s="7"/>
      <c r="D142" s="6"/>
      <c r="E142" s="8"/>
      <c r="F142" s="7"/>
      <c r="G142" s="9"/>
      <c r="H142" s="10"/>
      <c r="I142" s="11"/>
      <c r="J142" s="16"/>
      <c r="K142" s="13"/>
      <c r="L142" s="14"/>
      <c r="M142" s="1"/>
      <c r="N142" s="15" t="b">
        <f t="shared" si="23"/>
        <v>0</v>
      </c>
    </row>
    <row r="143" spans="1:14" ht="14.25" thickBot="1">
      <c r="A143" s="1"/>
      <c r="B143" s="1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5" t="b">
        <f t="shared" si="23"/>
        <v>0</v>
      </c>
    </row>
    <row r="144" spans="1:14" ht="14.25" thickBot="1">
      <c r="A144" s="1"/>
      <c r="B144" s="18"/>
      <c r="C144" s="19"/>
      <c r="D144" s="20"/>
      <c r="E144" s="18"/>
      <c r="F144" s="19"/>
      <c r="G144" s="21"/>
      <c r="H144" s="1"/>
      <c r="I144" s="1"/>
      <c r="J144" s="22"/>
      <c r="K144" s="1"/>
      <c r="L144" s="23"/>
      <c r="M144" s="1"/>
      <c r="N144" s="15" t="b">
        <f t="shared" si="23"/>
        <v>0</v>
      </c>
    </row>
    <row r="145" spans="1:14">
      <c r="A145" s="1"/>
      <c r="B145" s="1"/>
      <c r="C145" s="1"/>
      <c r="D145" s="1"/>
      <c r="E145" s="18"/>
      <c r="F145" s="1"/>
      <c r="G145" s="1"/>
      <c r="H145" s="24"/>
      <c r="I145" s="1"/>
      <c r="J145" s="24"/>
      <c r="K145" s="1"/>
      <c r="L145" s="25"/>
      <c r="M145" s="1"/>
      <c r="N145" s="15" t="b">
        <f t="shared" si="23"/>
        <v>0</v>
      </c>
    </row>
    <row r="146" spans="1:14">
      <c r="A146" s="1"/>
      <c r="B146" s="1"/>
      <c r="C146" s="26"/>
      <c r="D146" s="27"/>
      <c r="E146" s="1"/>
      <c r="F146" s="19"/>
      <c r="G146" s="21"/>
      <c r="H146" s="1"/>
      <c r="I146" s="1"/>
      <c r="J146" s="28"/>
      <c r="K146" s="1"/>
      <c r="L146" s="1"/>
      <c r="M146" s="1"/>
      <c r="N146" s="15" t="b">
        <f t="shared" si="23"/>
        <v>0</v>
      </c>
    </row>
    <row r="147" spans="1:14">
      <c r="A147" s="1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1"/>
      <c r="N147" s="15" t="b">
        <f t="shared" si="23"/>
        <v>0</v>
      </c>
    </row>
    <row r="148" spans="1:14">
      <c r="N148" s="15" t="b">
        <f t="shared" si="23"/>
        <v>0</v>
      </c>
    </row>
    <row r="149" spans="1:14" ht="18">
      <c r="A149" s="1"/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5" t="b">
        <f t="shared" si="23"/>
        <v>0</v>
      </c>
    </row>
    <row r="150" spans="1:14" ht="15">
      <c r="A150" s="1"/>
      <c r="B150" s="50"/>
      <c r="C150" s="50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5" t="b">
        <f t="shared" si="23"/>
        <v>0</v>
      </c>
    </row>
    <row r="151" spans="1:14" ht="14.2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5" t="b">
        <f t="shared" si="23"/>
        <v>0</v>
      </c>
    </row>
    <row r="152" spans="1:14" ht="20.100000000000001" customHeight="1">
      <c r="A152" s="1"/>
      <c r="B152" s="46"/>
      <c r="C152" s="46"/>
      <c r="D152" s="46"/>
      <c r="E152" s="46"/>
      <c r="F152" s="46"/>
      <c r="G152" s="32"/>
      <c r="H152" s="33"/>
      <c r="I152" s="34"/>
      <c r="J152" s="37"/>
      <c r="K152" s="40"/>
      <c r="L152" s="43"/>
      <c r="M152" s="1"/>
      <c r="N152" s="15" t="b">
        <f t="shared" si="23"/>
        <v>0</v>
      </c>
    </row>
    <row r="153" spans="1:14" ht="20.100000000000001" customHeight="1">
      <c r="A153" s="1"/>
      <c r="B153" s="51"/>
      <c r="C153" s="51"/>
      <c r="D153" s="51"/>
      <c r="E153" s="51"/>
      <c r="F153" s="51"/>
      <c r="G153" s="46"/>
      <c r="H153" s="48"/>
      <c r="I153" s="35"/>
      <c r="J153" s="38"/>
      <c r="K153" s="41"/>
      <c r="L153" s="44"/>
      <c r="M153" s="1"/>
      <c r="N153" s="15" t="b">
        <f t="shared" si="23"/>
        <v>0</v>
      </c>
    </row>
    <row r="154" spans="1:14" ht="20.100000000000001" customHeight="1">
      <c r="A154" s="1"/>
      <c r="B154" s="47"/>
      <c r="C154" s="47"/>
      <c r="D154" s="47"/>
      <c r="E154" s="47"/>
      <c r="F154" s="47"/>
      <c r="G154" s="47"/>
      <c r="H154" s="49"/>
      <c r="I154" s="36"/>
      <c r="J154" s="39"/>
      <c r="K154" s="42"/>
      <c r="L154" s="45"/>
      <c r="M154" s="1"/>
      <c r="N154" s="15" t="b">
        <f t="shared" si="23"/>
        <v>0</v>
      </c>
    </row>
    <row r="155" spans="1:14" ht="20.100000000000001" customHeight="1">
      <c r="A155" s="1"/>
      <c r="B155" s="6"/>
      <c r="C155" s="7"/>
      <c r="D155" s="6"/>
      <c r="E155" s="8"/>
      <c r="F155" s="7"/>
      <c r="G155" s="9"/>
      <c r="H155" s="10"/>
      <c r="I155" s="11"/>
      <c r="J155" s="12"/>
      <c r="K155" s="13"/>
      <c r="L155" s="14"/>
      <c r="M155" s="1"/>
      <c r="N155" s="15" t="b">
        <f t="shared" si="23"/>
        <v>0</v>
      </c>
    </row>
    <row r="156" spans="1:14" ht="20.100000000000001" customHeight="1">
      <c r="A156" s="1"/>
      <c r="B156" s="6"/>
      <c r="C156" s="7"/>
      <c r="D156" s="6"/>
      <c r="E156" s="8"/>
      <c r="F156" s="7"/>
      <c r="G156" s="9"/>
      <c r="H156" s="10"/>
      <c r="I156" s="11"/>
      <c r="J156" s="12"/>
      <c r="K156" s="13"/>
      <c r="L156" s="14"/>
      <c r="M156" s="1"/>
      <c r="N156" s="15" t="b">
        <f t="shared" si="23"/>
        <v>0</v>
      </c>
    </row>
    <row r="157" spans="1:14" ht="20.100000000000001" customHeight="1">
      <c r="A157" s="1"/>
      <c r="B157" s="6"/>
      <c r="C157" s="7"/>
      <c r="D157" s="6"/>
      <c r="E157" s="8"/>
      <c r="F157" s="7"/>
      <c r="G157" s="9"/>
      <c r="H157" s="10"/>
      <c r="I157" s="11"/>
      <c r="J157" s="12"/>
      <c r="K157" s="13"/>
      <c r="L157" s="14"/>
      <c r="M157" s="1"/>
      <c r="N157" s="15" t="b">
        <f t="shared" si="23"/>
        <v>0</v>
      </c>
    </row>
    <row r="158" spans="1:14" ht="20.100000000000001" customHeight="1">
      <c r="A158" s="1"/>
      <c r="B158" s="6"/>
      <c r="C158" s="7"/>
      <c r="D158" s="6"/>
      <c r="E158" s="8"/>
      <c r="F158" s="7"/>
      <c r="G158" s="9"/>
      <c r="H158" s="10"/>
      <c r="I158" s="11"/>
      <c r="J158" s="12"/>
      <c r="K158" s="13"/>
      <c r="L158" s="14"/>
      <c r="M158" s="1"/>
      <c r="N158" s="15" t="b">
        <f t="shared" si="23"/>
        <v>0</v>
      </c>
    </row>
    <row r="159" spans="1:14" ht="20.100000000000001" customHeight="1">
      <c r="A159" s="1"/>
      <c r="B159" s="6"/>
      <c r="C159" s="7"/>
      <c r="D159" s="6"/>
      <c r="E159" s="8"/>
      <c r="F159" s="7"/>
      <c r="G159" s="9"/>
      <c r="H159" s="10"/>
      <c r="I159" s="11"/>
      <c r="J159" s="12"/>
      <c r="K159" s="13"/>
      <c r="L159" s="14"/>
      <c r="M159" s="1"/>
      <c r="N159" s="15" t="b">
        <f t="shared" si="23"/>
        <v>0</v>
      </c>
    </row>
    <row r="160" spans="1:14" ht="20.100000000000001" customHeight="1" thickBot="1">
      <c r="A160" s="1"/>
      <c r="B160" s="6"/>
      <c r="C160" s="7"/>
      <c r="D160" s="6"/>
      <c r="E160" s="8"/>
      <c r="F160" s="7"/>
      <c r="G160" s="9"/>
      <c r="H160" s="10"/>
      <c r="I160" s="11"/>
      <c r="J160" s="16"/>
      <c r="K160" s="13"/>
      <c r="L160" s="14"/>
      <c r="M160" s="1"/>
      <c r="N160" s="15" t="b">
        <f t="shared" si="23"/>
        <v>0</v>
      </c>
    </row>
    <row r="161" spans="1:14" ht="14.25" thickBot="1">
      <c r="A161" s="1"/>
      <c r="B161" s="1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5" t="b">
        <f t="shared" si="23"/>
        <v>0</v>
      </c>
    </row>
    <row r="162" spans="1:14" ht="14.25" thickBot="1">
      <c r="A162" s="1"/>
      <c r="B162" s="18"/>
      <c r="C162" s="19"/>
      <c r="D162" s="20"/>
      <c r="E162" s="18"/>
      <c r="F162" s="19"/>
      <c r="G162" s="21"/>
      <c r="H162" s="1"/>
      <c r="I162" s="1"/>
      <c r="J162" s="22"/>
      <c r="K162" s="1"/>
      <c r="L162" s="23"/>
      <c r="M162" s="1"/>
      <c r="N162" s="15" t="b">
        <f t="shared" si="23"/>
        <v>0</v>
      </c>
    </row>
    <row r="163" spans="1:14">
      <c r="A163" s="1"/>
      <c r="B163" s="1"/>
      <c r="C163" s="1"/>
      <c r="D163" s="1"/>
      <c r="E163" s="18"/>
      <c r="F163" s="1"/>
      <c r="G163" s="1"/>
      <c r="H163" s="24"/>
      <c r="I163" s="1"/>
      <c r="J163" s="24"/>
      <c r="K163" s="1"/>
      <c r="L163" s="25"/>
      <c r="M163" s="1"/>
      <c r="N163" s="15" t="b">
        <f t="shared" si="23"/>
        <v>0</v>
      </c>
    </row>
    <row r="164" spans="1:14">
      <c r="A164" s="1"/>
      <c r="B164" s="1"/>
      <c r="C164" s="26"/>
      <c r="D164" s="27"/>
      <c r="E164" s="1"/>
      <c r="F164" s="19"/>
      <c r="G164" s="21"/>
      <c r="H164" s="1"/>
      <c r="I164" s="1"/>
      <c r="J164" s="28"/>
      <c r="K164" s="1"/>
      <c r="L164" s="1"/>
      <c r="M164" s="1"/>
      <c r="N164" s="15" t="b">
        <f t="shared" si="23"/>
        <v>0</v>
      </c>
    </row>
    <row r="165" spans="1:14">
      <c r="A165" s="1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1"/>
      <c r="N165" s="15" t="b">
        <f t="shared" si="23"/>
        <v>0</v>
      </c>
    </row>
    <row r="166" spans="1:14" ht="13.5" customHeight="1">
      <c r="N166" s="15" t="b">
        <f t="shared" si="23"/>
        <v>0</v>
      </c>
    </row>
    <row r="167" spans="1:14" ht="18">
      <c r="A167" s="1"/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5" t="b">
        <f t="shared" si="23"/>
        <v>0</v>
      </c>
    </row>
    <row r="168" spans="1:14" ht="15">
      <c r="A168" s="1"/>
      <c r="B168" s="50"/>
      <c r="C168" s="50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5" t="b">
        <f t="shared" si="23"/>
        <v>0</v>
      </c>
    </row>
    <row r="169" spans="1:14" ht="14.2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5" t="b">
        <f t="shared" si="23"/>
        <v>0</v>
      </c>
    </row>
    <row r="170" spans="1:14" ht="20.100000000000001" customHeight="1">
      <c r="A170" s="1"/>
      <c r="B170" s="46"/>
      <c r="C170" s="46"/>
      <c r="D170" s="46"/>
      <c r="E170" s="46"/>
      <c r="F170" s="46"/>
      <c r="G170" s="32"/>
      <c r="H170" s="33"/>
      <c r="I170" s="34"/>
      <c r="J170" s="37"/>
      <c r="K170" s="40"/>
      <c r="L170" s="43"/>
      <c r="M170" s="1"/>
      <c r="N170" s="15" t="b">
        <f t="shared" si="23"/>
        <v>0</v>
      </c>
    </row>
    <row r="171" spans="1:14" ht="20.100000000000001" customHeight="1">
      <c r="A171" s="1"/>
      <c r="B171" s="51"/>
      <c r="C171" s="51"/>
      <c r="D171" s="51"/>
      <c r="E171" s="51"/>
      <c r="F171" s="51"/>
      <c r="G171" s="46"/>
      <c r="H171" s="48"/>
      <c r="I171" s="35"/>
      <c r="J171" s="38"/>
      <c r="K171" s="41"/>
      <c r="L171" s="44"/>
      <c r="M171" s="1"/>
      <c r="N171" s="15" t="b">
        <f t="shared" si="23"/>
        <v>0</v>
      </c>
    </row>
    <row r="172" spans="1:14" ht="20.100000000000001" customHeight="1">
      <c r="A172" s="1"/>
      <c r="B172" s="47"/>
      <c r="C172" s="47"/>
      <c r="D172" s="47"/>
      <c r="E172" s="47"/>
      <c r="F172" s="47"/>
      <c r="G172" s="47"/>
      <c r="H172" s="49"/>
      <c r="I172" s="36"/>
      <c r="J172" s="39"/>
      <c r="K172" s="42"/>
      <c r="L172" s="45"/>
      <c r="M172" s="1"/>
      <c r="N172" s="15" t="b">
        <f t="shared" si="23"/>
        <v>0</v>
      </c>
    </row>
    <row r="173" spans="1:14" ht="20.100000000000001" customHeight="1">
      <c r="A173" s="1"/>
      <c r="B173" s="6"/>
      <c r="C173" s="7"/>
      <c r="D173" s="6"/>
      <c r="E173" s="8"/>
      <c r="F173" s="7"/>
      <c r="G173" s="9"/>
      <c r="H173" s="10"/>
      <c r="I173" s="11"/>
      <c r="J173" s="12"/>
      <c r="K173" s="13"/>
      <c r="L173" s="14"/>
      <c r="M173" s="1"/>
      <c r="N173" s="15" t="b">
        <f t="shared" si="23"/>
        <v>0</v>
      </c>
    </row>
    <row r="174" spans="1:14" ht="20.100000000000001" customHeight="1">
      <c r="A174" s="1"/>
      <c r="B174" s="6"/>
      <c r="C174" s="7"/>
      <c r="D174" s="6"/>
      <c r="E174" s="8"/>
      <c r="F174" s="7"/>
      <c r="G174" s="9"/>
      <c r="H174" s="10"/>
      <c r="I174" s="11"/>
      <c r="J174" s="12"/>
      <c r="K174" s="13"/>
      <c r="L174" s="14"/>
      <c r="M174" s="1"/>
      <c r="N174" s="15" t="b">
        <f t="shared" si="23"/>
        <v>0</v>
      </c>
    </row>
    <row r="175" spans="1:14" ht="20.100000000000001" customHeight="1">
      <c r="A175" s="1"/>
      <c r="B175" s="6"/>
      <c r="C175" s="7"/>
      <c r="D175" s="6"/>
      <c r="E175" s="8"/>
      <c r="F175" s="7"/>
      <c r="G175" s="9"/>
      <c r="H175" s="10"/>
      <c r="I175" s="11"/>
      <c r="J175" s="12"/>
      <c r="K175" s="13"/>
      <c r="L175" s="14"/>
      <c r="M175" s="1"/>
      <c r="N175" s="15" t="b">
        <f t="shared" si="23"/>
        <v>0</v>
      </c>
    </row>
    <row r="176" spans="1:14" ht="20.100000000000001" customHeight="1">
      <c r="A176" s="1"/>
      <c r="B176" s="6"/>
      <c r="C176" s="7"/>
      <c r="D176" s="6"/>
      <c r="E176" s="8"/>
      <c r="F176" s="7"/>
      <c r="G176" s="9"/>
      <c r="H176" s="10"/>
      <c r="I176" s="11"/>
      <c r="J176" s="12"/>
      <c r="K176" s="13"/>
      <c r="L176" s="14"/>
      <c r="M176" s="1"/>
      <c r="N176" s="15" t="b">
        <f t="shared" si="23"/>
        <v>0</v>
      </c>
    </row>
    <row r="177" spans="1:14" ht="20.100000000000001" customHeight="1">
      <c r="A177" s="1"/>
      <c r="B177" s="6"/>
      <c r="C177" s="7"/>
      <c r="D177" s="6"/>
      <c r="E177" s="8"/>
      <c r="F177" s="7"/>
      <c r="G177" s="9"/>
      <c r="H177" s="10"/>
      <c r="I177" s="11"/>
      <c r="J177" s="12"/>
      <c r="K177" s="13"/>
      <c r="L177" s="14"/>
      <c r="M177" s="1"/>
      <c r="N177" s="15" t="b">
        <f t="shared" si="23"/>
        <v>0</v>
      </c>
    </row>
    <row r="178" spans="1:14" ht="20.100000000000001" customHeight="1" thickBot="1">
      <c r="A178" s="1"/>
      <c r="B178" s="6"/>
      <c r="C178" s="7"/>
      <c r="D178" s="6"/>
      <c r="E178" s="8"/>
      <c r="F178" s="7"/>
      <c r="G178" s="9"/>
      <c r="H178" s="10"/>
      <c r="I178" s="11"/>
      <c r="J178" s="16"/>
      <c r="K178" s="13"/>
      <c r="L178" s="14"/>
      <c r="M178" s="1"/>
      <c r="N178" s="15" t="b">
        <f t="shared" si="23"/>
        <v>0</v>
      </c>
    </row>
    <row r="179" spans="1:14" ht="14.25" thickBot="1">
      <c r="A179" s="1"/>
      <c r="B179" s="1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5" t="b">
        <f t="shared" si="23"/>
        <v>0</v>
      </c>
    </row>
    <row r="180" spans="1:14" ht="14.25" thickBot="1">
      <c r="A180" s="1"/>
      <c r="B180" s="18"/>
      <c r="C180" s="19"/>
      <c r="D180" s="20"/>
      <c r="E180" s="18"/>
      <c r="F180" s="19"/>
      <c r="G180" s="21"/>
      <c r="H180" s="1"/>
      <c r="I180" s="1"/>
      <c r="J180" s="22"/>
      <c r="K180" s="1"/>
      <c r="L180" s="23"/>
      <c r="M180" s="1"/>
      <c r="N180" s="15" t="b">
        <f t="shared" si="23"/>
        <v>0</v>
      </c>
    </row>
    <row r="181" spans="1:14">
      <c r="A181" s="1"/>
      <c r="B181" s="1"/>
      <c r="C181" s="1"/>
      <c r="D181" s="1"/>
      <c r="E181" s="18"/>
      <c r="F181" s="1"/>
      <c r="G181" s="1"/>
      <c r="H181" s="24"/>
      <c r="I181" s="1"/>
      <c r="J181" s="24"/>
      <c r="K181" s="1"/>
      <c r="L181" s="25"/>
      <c r="M181" s="1"/>
      <c r="N181" s="15" t="b">
        <f t="shared" si="23"/>
        <v>0</v>
      </c>
    </row>
    <row r="182" spans="1:14">
      <c r="A182" s="1"/>
      <c r="B182" s="1"/>
      <c r="C182" s="26"/>
      <c r="D182" s="27"/>
      <c r="E182" s="1"/>
      <c r="F182" s="19"/>
      <c r="G182" s="21"/>
      <c r="H182" s="1"/>
      <c r="I182" s="1"/>
      <c r="J182" s="28"/>
      <c r="K182" s="1"/>
      <c r="L182" s="1"/>
      <c r="M182" s="1"/>
      <c r="N182" s="15" t="b">
        <f t="shared" si="23"/>
        <v>0</v>
      </c>
    </row>
    <row r="183" spans="1:14">
      <c r="A183" s="1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1"/>
      <c r="N183" s="15" t="b">
        <f t="shared" si="23"/>
        <v>0</v>
      </c>
    </row>
    <row r="184" spans="1:14">
      <c r="N184" s="15" t="b">
        <f t="shared" si="23"/>
        <v>0</v>
      </c>
    </row>
    <row r="185" spans="1:14" ht="18">
      <c r="A185" s="1"/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5" t="b">
        <f t="shared" si="23"/>
        <v>0</v>
      </c>
    </row>
    <row r="186" spans="1:14" ht="15">
      <c r="A186" s="1"/>
      <c r="B186" s="50"/>
      <c r="C186" s="50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5" t="b">
        <f t="shared" si="23"/>
        <v>0</v>
      </c>
    </row>
    <row r="187" spans="1:14" ht="14.2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5" t="b">
        <f t="shared" si="23"/>
        <v>0</v>
      </c>
    </row>
    <row r="188" spans="1:14" ht="20.100000000000001" customHeight="1">
      <c r="A188" s="1"/>
      <c r="B188" s="46"/>
      <c r="C188" s="46"/>
      <c r="D188" s="46"/>
      <c r="E188" s="46"/>
      <c r="F188" s="46"/>
      <c r="G188" s="32"/>
      <c r="H188" s="33"/>
      <c r="I188" s="34"/>
      <c r="J188" s="37"/>
      <c r="K188" s="40"/>
      <c r="L188" s="43"/>
      <c r="M188" s="1"/>
      <c r="N188" s="15" t="b">
        <f t="shared" si="23"/>
        <v>0</v>
      </c>
    </row>
    <row r="189" spans="1:14" ht="20.100000000000001" customHeight="1">
      <c r="A189" s="1"/>
      <c r="B189" s="51"/>
      <c r="C189" s="51"/>
      <c r="D189" s="51"/>
      <c r="E189" s="51"/>
      <c r="F189" s="51"/>
      <c r="G189" s="46"/>
      <c r="H189" s="48"/>
      <c r="I189" s="35"/>
      <c r="J189" s="38"/>
      <c r="K189" s="41"/>
      <c r="L189" s="44"/>
      <c r="M189" s="1"/>
      <c r="N189" s="15" t="b">
        <f t="shared" si="23"/>
        <v>0</v>
      </c>
    </row>
    <row r="190" spans="1:14" ht="20.100000000000001" customHeight="1">
      <c r="A190" s="1"/>
      <c r="B190" s="47"/>
      <c r="C190" s="47"/>
      <c r="D190" s="47"/>
      <c r="E190" s="47"/>
      <c r="F190" s="47"/>
      <c r="G190" s="47"/>
      <c r="H190" s="49"/>
      <c r="I190" s="36"/>
      <c r="J190" s="39"/>
      <c r="K190" s="42"/>
      <c r="L190" s="45"/>
      <c r="M190" s="1"/>
      <c r="N190" s="15" t="b">
        <f t="shared" si="23"/>
        <v>0</v>
      </c>
    </row>
    <row r="191" spans="1:14" ht="20.100000000000001" customHeight="1">
      <c r="A191" s="1"/>
      <c r="B191" s="6"/>
      <c r="C191" s="7"/>
      <c r="D191" s="6"/>
      <c r="E191" s="8"/>
      <c r="F191" s="7"/>
      <c r="G191" s="9"/>
      <c r="H191" s="10"/>
      <c r="I191" s="11"/>
      <c r="J191" s="12"/>
      <c r="K191" s="13"/>
      <c r="L191" s="14"/>
      <c r="M191" s="1"/>
      <c r="N191" s="15" t="b">
        <f t="shared" si="23"/>
        <v>0</v>
      </c>
    </row>
    <row r="192" spans="1:14" ht="18.75" customHeight="1">
      <c r="A192" s="1"/>
      <c r="B192" s="6"/>
      <c r="C192" s="7"/>
      <c r="D192" s="6"/>
      <c r="E192" s="8"/>
      <c r="F192" s="7"/>
      <c r="G192" s="9"/>
      <c r="H192" s="10"/>
      <c r="I192" s="11"/>
      <c r="J192" s="12"/>
      <c r="K192" s="13"/>
      <c r="L192" s="14"/>
      <c r="M192" s="1"/>
      <c r="N192" s="15" t="b">
        <f t="shared" si="23"/>
        <v>0</v>
      </c>
    </row>
    <row r="193" spans="1:14" ht="21" customHeight="1">
      <c r="A193" s="1"/>
      <c r="B193" s="6"/>
      <c r="C193" s="7"/>
      <c r="D193" s="6"/>
      <c r="E193" s="8"/>
      <c r="F193" s="7"/>
      <c r="G193" s="9"/>
      <c r="H193" s="10"/>
      <c r="I193" s="11"/>
      <c r="J193" s="12"/>
      <c r="K193" s="13"/>
      <c r="L193" s="14"/>
      <c r="M193" s="1"/>
      <c r="N193" s="15" t="b">
        <f t="shared" si="23"/>
        <v>0</v>
      </c>
    </row>
    <row r="194" spans="1:14" ht="20.100000000000001" customHeight="1">
      <c r="A194" s="1"/>
      <c r="B194" s="6"/>
      <c r="C194" s="7"/>
      <c r="D194" s="6"/>
      <c r="E194" s="8"/>
      <c r="F194" s="7"/>
      <c r="G194" s="9"/>
      <c r="H194" s="10"/>
      <c r="I194" s="11"/>
      <c r="J194" s="12"/>
      <c r="K194" s="13"/>
      <c r="L194" s="14"/>
      <c r="M194" s="1"/>
      <c r="N194" s="15" t="b">
        <f t="shared" si="23"/>
        <v>0</v>
      </c>
    </row>
    <row r="195" spans="1:14" ht="20.100000000000001" customHeight="1">
      <c r="A195" s="1"/>
      <c r="B195" s="6"/>
      <c r="C195" s="7"/>
      <c r="D195" s="6"/>
      <c r="E195" s="8"/>
      <c r="F195" s="7"/>
      <c r="G195" s="9"/>
      <c r="H195" s="10"/>
      <c r="I195" s="11"/>
      <c r="J195" s="12"/>
      <c r="K195" s="13"/>
      <c r="L195" s="14"/>
      <c r="M195" s="1"/>
      <c r="N195" s="15" t="b">
        <f t="shared" si="23"/>
        <v>0</v>
      </c>
    </row>
    <row r="196" spans="1:14" ht="20.100000000000001" customHeight="1" thickBot="1">
      <c r="A196" s="1"/>
      <c r="B196" s="6"/>
      <c r="C196" s="7"/>
      <c r="D196" s="6"/>
      <c r="E196" s="8"/>
      <c r="F196" s="7"/>
      <c r="G196" s="9"/>
      <c r="H196" s="10"/>
      <c r="I196" s="11"/>
      <c r="J196" s="16"/>
      <c r="K196" s="13"/>
      <c r="L196" s="14"/>
      <c r="M196" s="1"/>
      <c r="N196" s="15" t="b">
        <f t="shared" si="23"/>
        <v>0</v>
      </c>
    </row>
    <row r="197" spans="1:14" ht="14.25" thickBot="1">
      <c r="A197" s="1"/>
      <c r="B197" s="1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5" t="b">
        <f t="shared" si="23"/>
        <v>0</v>
      </c>
    </row>
    <row r="198" spans="1:14" ht="14.25" thickBot="1">
      <c r="A198" s="1"/>
      <c r="B198" s="18"/>
      <c r="C198" s="19"/>
      <c r="D198" s="20"/>
      <c r="E198" s="18"/>
      <c r="F198" s="19"/>
      <c r="G198" s="21"/>
      <c r="H198" s="1"/>
      <c r="I198" s="1"/>
      <c r="J198" s="22"/>
      <c r="K198" s="1"/>
      <c r="L198" s="23"/>
      <c r="M198" s="1"/>
      <c r="N198" s="15" t="b">
        <f t="shared" si="23"/>
        <v>0</v>
      </c>
    </row>
    <row r="199" spans="1:14">
      <c r="A199" s="1"/>
      <c r="B199" s="1"/>
      <c r="C199" s="1"/>
      <c r="D199" s="1"/>
      <c r="E199" s="18"/>
      <c r="F199" s="1"/>
      <c r="G199" s="1"/>
      <c r="H199" s="24"/>
      <c r="I199" s="1"/>
      <c r="J199" s="24"/>
      <c r="K199" s="1"/>
      <c r="L199" s="25"/>
      <c r="M199" s="1"/>
      <c r="N199" s="15" t="b">
        <f t="shared" si="23"/>
        <v>0</v>
      </c>
    </row>
    <row r="200" spans="1:14">
      <c r="A200" s="1"/>
      <c r="B200" s="1"/>
      <c r="C200" s="26"/>
      <c r="D200" s="27"/>
      <c r="E200" s="1"/>
      <c r="F200" s="19"/>
      <c r="G200" s="21"/>
      <c r="H200" s="1"/>
      <c r="I200" s="1"/>
      <c r="J200" s="28"/>
      <c r="K200" s="1"/>
      <c r="L200" s="1"/>
      <c r="M200" s="1"/>
      <c r="N200" s="15" t="b">
        <f t="shared" ref="N200:N263" si="24">IF(OR(D200="VISA",D200="MC"),1.6,IF(D200="AMEX",3.4))</f>
        <v>0</v>
      </c>
    </row>
    <row r="201" spans="1:14">
      <c r="A201" s="1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1"/>
      <c r="N201" s="15" t="b">
        <f t="shared" si="24"/>
        <v>0</v>
      </c>
    </row>
    <row r="202" spans="1:14">
      <c r="N202" s="15" t="b">
        <f t="shared" si="24"/>
        <v>0</v>
      </c>
    </row>
    <row r="203" spans="1:14" ht="18">
      <c r="A203" s="1"/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5" t="b">
        <f t="shared" si="24"/>
        <v>0</v>
      </c>
    </row>
    <row r="204" spans="1:14" ht="15">
      <c r="A204" s="1"/>
      <c r="B204" s="50"/>
      <c r="C204" s="50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5" t="b">
        <f t="shared" si="24"/>
        <v>0</v>
      </c>
    </row>
    <row r="205" spans="1:14" ht="14.2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5" t="b">
        <f t="shared" si="24"/>
        <v>0</v>
      </c>
    </row>
    <row r="206" spans="1:14" ht="20.100000000000001" customHeight="1">
      <c r="A206" s="1"/>
      <c r="B206" s="46"/>
      <c r="C206" s="46"/>
      <c r="D206" s="46"/>
      <c r="E206" s="46"/>
      <c r="F206" s="46"/>
      <c r="G206" s="32"/>
      <c r="H206" s="33"/>
      <c r="I206" s="34"/>
      <c r="J206" s="37"/>
      <c r="K206" s="40"/>
      <c r="L206" s="43"/>
      <c r="M206" s="1"/>
      <c r="N206" s="15" t="b">
        <f t="shared" si="24"/>
        <v>0</v>
      </c>
    </row>
    <row r="207" spans="1:14" ht="20.100000000000001" customHeight="1">
      <c r="A207" s="1"/>
      <c r="B207" s="51"/>
      <c r="C207" s="51"/>
      <c r="D207" s="51"/>
      <c r="E207" s="51"/>
      <c r="F207" s="51"/>
      <c r="G207" s="46"/>
      <c r="H207" s="48"/>
      <c r="I207" s="35"/>
      <c r="J207" s="38"/>
      <c r="K207" s="41"/>
      <c r="L207" s="44"/>
      <c r="M207" s="1"/>
      <c r="N207" s="15" t="b">
        <f t="shared" si="24"/>
        <v>0</v>
      </c>
    </row>
    <row r="208" spans="1:14" ht="20.100000000000001" customHeight="1">
      <c r="A208" s="1"/>
      <c r="B208" s="47"/>
      <c r="C208" s="47"/>
      <c r="D208" s="47"/>
      <c r="E208" s="47"/>
      <c r="F208" s="47"/>
      <c r="G208" s="47"/>
      <c r="H208" s="49"/>
      <c r="I208" s="36"/>
      <c r="J208" s="39"/>
      <c r="K208" s="42"/>
      <c r="L208" s="45"/>
      <c r="M208" s="1"/>
      <c r="N208" s="15" t="b">
        <f t="shared" si="24"/>
        <v>0</v>
      </c>
    </row>
    <row r="209" spans="1:14" ht="20.100000000000001" customHeight="1">
      <c r="A209" s="1"/>
      <c r="B209" s="6"/>
      <c r="C209" s="7"/>
      <c r="D209" s="6"/>
      <c r="E209" s="8"/>
      <c r="F209" s="7"/>
      <c r="G209" s="9"/>
      <c r="H209" s="10"/>
      <c r="I209" s="11"/>
      <c r="J209" s="12"/>
      <c r="K209" s="13"/>
      <c r="L209" s="14"/>
      <c r="M209" s="1"/>
      <c r="N209" s="15" t="b">
        <f t="shared" si="24"/>
        <v>0</v>
      </c>
    </row>
    <row r="210" spans="1:14" ht="20.100000000000001" customHeight="1">
      <c r="A210" s="1"/>
      <c r="B210" s="6"/>
      <c r="C210" s="7"/>
      <c r="D210" s="6"/>
      <c r="E210" s="8"/>
      <c r="F210" s="7"/>
      <c r="G210" s="9"/>
      <c r="H210" s="10"/>
      <c r="I210" s="11"/>
      <c r="J210" s="12"/>
      <c r="K210" s="13"/>
      <c r="L210" s="14"/>
      <c r="M210" s="1"/>
      <c r="N210" s="15" t="b">
        <f t="shared" si="24"/>
        <v>0</v>
      </c>
    </row>
    <row r="211" spans="1:14" ht="20.100000000000001" customHeight="1">
      <c r="A211" s="1"/>
      <c r="B211" s="6"/>
      <c r="C211" s="7"/>
      <c r="D211" s="6"/>
      <c r="E211" s="8"/>
      <c r="F211" s="7"/>
      <c r="G211" s="9"/>
      <c r="H211" s="10"/>
      <c r="I211" s="11"/>
      <c r="J211" s="12"/>
      <c r="K211" s="13"/>
      <c r="L211" s="14"/>
      <c r="M211" s="1"/>
      <c r="N211" s="15" t="b">
        <f t="shared" si="24"/>
        <v>0</v>
      </c>
    </row>
    <row r="212" spans="1:14" ht="20.100000000000001" customHeight="1">
      <c r="A212" s="1"/>
      <c r="B212" s="6"/>
      <c r="C212" s="7"/>
      <c r="D212" s="6"/>
      <c r="E212" s="8"/>
      <c r="F212" s="7"/>
      <c r="G212" s="9"/>
      <c r="H212" s="10"/>
      <c r="I212" s="11"/>
      <c r="J212" s="12"/>
      <c r="K212" s="13"/>
      <c r="L212" s="14"/>
      <c r="M212" s="1"/>
      <c r="N212" s="15" t="b">
        <f t="shared" si="24"/>
        <v>0</v>
      </c>
    </row>
    <row r="213" spans="1:14" ht="20.100000000000001" customHeight="1">
      <c r="A213" s="1"/>
      <c r="B213" s="6"/>
      <c r="C213" s="7"/>
      <c r="D213" s="6"/>
      <c r="E213" s="8"/>
      <c r="F213" s="7"/>
      <c r="G213" s="9"/>
      <c r="H213" s="10"/>
      <c r="I213" s="11"/>
      <c r="J213" s="12"/>
      <c r="K213" s="13"/>
      <c r="L213" s="14"/>
      <c r="M213" s="1"/>
      <c r="N213" s="15" t="b">
        <f t="shared" si="24"/>
        <v>0</v>
      </c>
    </row>
    <row r="214" spans="1:14" ht="20.100000000000001" customHeight="1" thickBot="1">
      <c r="A214" s="1"/>
      <c r="B214" s="6"/>
      <c r="C214" s="7"/>
      <c r="D214" s="6"/>
      <c r="E214" s="8"/>
      <c r="F214" s="7"/>
      <c r="G214" s="9"/>
      <c r="H214" s="10"/>
      <c r="I214" s="11"/>
      <c r="J214" s="16"/>
      <c r="K214" s="13"/>
      <c r="L214" s="14"/>
      <c r="M214" s="1"/>
      <c r="N214" s="15" t="b">
        <f t="shared" si="24"/>
        <v>0</v>
      </c>
    </row>
    <row r="215" spans="1:14" ht="14.25" thickBot="1">
      <c r="A215" s="1"/>
      <c r="B215" s="1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5" t="b">
        <f t="shared" si="24"/>
        <v>0</v>
      </c>
    </row>
    <row r="216" spans="1:14" ht="14.25" thickBot="1">
      <c r="A216" s="1"/>
      <c r="B216" s="18"/>
      <c r="C216" s="19"/>
      <c r="D216" s="20"/>
      <c r="E216" s="18"/>
      <c r="F216" s="19"/>
      <c r="G216" s="21"/>
      <c r="H216" s="1"/>
      <c r="I216" s="1"/>
      <c r="J216" s="22"/>
      <c r="K216" s="1"/>
      <c r="L216" s="23"/>
      <c r="M216" s="1"/>
      <c r="N216" s="15" t="b">
        <f t="shared" si="24"/>
        <v>0</v>
      </c>
    </row>
    <row r="217" spans="1:14">
      <c r="A217" s="1"/>
      <c r="B217" s="1"/>
      <c r="C217" s="1"/>
      <c r="D217" s="1"/>
      <c r="E217" s="18"/>
      <c r="F217" s="1"/>
      <c r="G217" s="1"/>
      <c r="H217" s="24"/>
      <c r="I217" s="1"/>
      <c r="J217" s="24"/>
      <c r="K217" s="1"/>
      <c r="L217" s="25"/>
      <c r="M217" s="1"/>
      <c r="N217" s="15" t="b">
        <f t="shared" si="24"/>
        <v>0</v>
      </c>
    </row>
    <row r="218" spans="1:14">
      <c r="A218" s="1"/>
      <c r="B218" s="1"/>
      <c r="C218" s="26"/>
      <c r="D218" s="27"/>
      <c r="E218" s="1"/>
      <c r="F218" s="19"/>
      <c r="G218" s="21"/>
      <c r="H218" s="1"/>
      <c r="I218" s="1"/>
      <c r="J218" s="28"/>
      <c r="K218" s="1"/>
      <c r="L218" s="1"/>
      <c r="M218" s="1"/>
      <c r="N218" s="15" t="b">
        <f t="shared" si="24"/>
        <v>0</v>
      </c>
    </row>
    <row r="219" spans="1:14">
      <c r="A219" s="1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1"/>
      <c r="N219" s="15" t="b">
        <f t="shared" si="24"/>
        <v>0</v>
      </c>
    </row>
    <row r="220" spans="1:14">
      <c r="N220" s="15" t="b">
        <f t="shared" si="24"/>
        <v>0</v>
      </c>
    </row>
    <row r="221" spans="1:14" ht="18">
      <c r="A221" s="1"/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5" t="b">
        <f t="shared" si="24"/>
        <v>0</v>
      </c>
    </row>
    <row r="222" spans="1:14" ht="15">
      <c r="A222" s="1"/>
      <c r="B222" s="50"/>
      <c r="C222" s="50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5" t="b">
        <f t="shared" si="24"/>
        <v>0</v>
      </c>
    </row>
    <row r="223" spans="1:14" ht="14.2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5" t="b">
        <f t="shared" si="24"/>
        <v>0</v>
      </c>
    </row>
    <row r="224" spans="1:14" ht="20.100000000000001" customHeight="1">
      <c r="A224" s="1"/>
      <c r="B224" s="46"/>
      <c r="C224" s="46"/>
      <c r="D224" s="46"/>
      <c r="E224" s="46"/>
      <c r="F224" s="46"/>
      <c r="G224" s="32"/>
      <c r="H224" s="33"/>
      <c r="I224" s="34"/>
      <c r="J224" s="37"/>
      <c r="K224" s="40"/>
      <c r="L224" s="43"/>
      <c r="M224" s="1"/>
      <c r="N224" s="15" t="b">
        <f t="shared" si="24"/>
        <v>0</v>
      </c>
    </row>
    <row r="225" spans="1:14" ht="20.100000000000001" customHeight="1">
      <c r="A225" s="1"/>
      <c r="B225" s="51"/>
      <c r="C225" s="51"/>
      <c r="D225" s="51"/>
      <c r="E225" s="51"/>
      <c r="F225" s="51"/>
      <c r="G225" s="46"/>
      <c r="H225" s="48"/>
      <c r="I225" s="35"/>
      <c r="J225" s="38"/>
      <c r="K225" s="41"/>
      <c r="L225" s="44"/>
      <c r="M225" s="1"/>
      <c r="N225" s="15" t="b">
        <f t="shared" si="24"/>
        <v>0</v>
      </c>
    </row>
    <row r="226" spans="1:14" ht="20.100000000000001" customHeight="1">
      <c r="A226" s="1"/>
      <c r="B226" s="47"/>
      <c r="C226" s="47"/>
      <c r="D226" s="47"/>
      <c r="E226" s="47"/>
      <c r="F226" s="47"/>
      <c r="G226" s="47"/>
      <c r="H226" s="49"/>
      <c r="I226" s="36"/>
      <c r="J226" s="39"/>
      <c r="K226" s="42"/>
      <c r="L226" s="45"/>
      <c r="M226" s="1"/>
      <c r="N226" s="15" t="b">
        <f t="shared" si="24"/>
        <v>0</v>
      </c>
    </row>
    <row r="227" spans="1:14" ht="20.100000000000001" customHeight="1">
      <c r="A227" s="1"/>
      <c r="B227" s="6"/>
      <c r="C227" s="7"/>
      <c r="D227" s="6"/>
      <c r="E227" s="8"/>
      <c r="F227" s="7"/>
      <c r="G227" s="9"/>
      <c r="H227" s="10"/>
      <c r="I227" s="11"/>
      <c r="J227" s="12"/>
      <c r="K227" s="13"/>
      <c r="L227" s="14"/>
      <c r="M227" s="1"/>
      <c r="N227" s="15" t="b">
        <f t="shared" si="24"/>
        <v>0</v>
      </c>
    </row>
    <row r="228" spans="1:14" ht="20.100000000000001" customHeight="1">
      <c r="A228" s="1"/>
      <c r="B228" s="6"/>
      <c r="C228" s="7"/>
      <c r="D228" s="6"/>
      <c r="E228" s="8"/>
      <c r="F228" s="7"/>
      <c r="G228" s="9"/>
      <c r="H228" s="10"/>
      <c r="I228" s="11"/>
      <c r="J228" s="12"/>
      <c r="K228" s="13"/>
      <c r="L228" s="14"/>
      <c r="M228" s="1"/>
      <c r="N228" s="15" t="b">
        <f t="shared" si="24"/>
        <v>0</v>
      </c>
    </row>
    <row r="229" spans="1:14" ht="20.100000000000001" customHeight="1">
      <c r="A229" s="1"/>
      <c r="B229" s="6"/>
      <c r="C229" s="7"/>
      <c r="D229" s="6"/>
      <c r="E229" s="8"/>
      <c r="F229" s="7"/>
      <c r="G229" s="9"/>
      <c r="H229" s="10"/>
      <c r="I229" s="11"/>
      <c r="J229" s="12"/>
      <c r="K229" s="13"/>
      <c r="L229" s="14"/>
      <c r="M229" s="1"/>
      <c r="N229" s="15" t="b">
        <f t="shared" si="24"/>
        <v>0</v>
      </c>
    </row>
    <row r="230" spans="1:14" ht="20.100000000000001" customHeight="1">
      <c r="A230" s="1"/>
      <c r="B230" s="6"/>
      <c r="C230" s="7"/>
      <c r="D230" s="6"/>
      <c r="E230" s="8"/>
      <c r="F230" s="7"/>
      <c r="G230" s="9"/>
      <c r="H230" s="10"/>
      <c r="I230" s="11"/>
      <c r="J230" s="12"/>
      <c r="K230" s="13"/>
      <c r="L230" s="14"/>
      <c r="M230" s="1"/>
      <c r="N230" s="15" t="b">
        <f t="shared" si="24"/>
        <v>0</v>
      </c>
    </row>
    <row r="231" spans="1:14" ht="20.100000000000001" customHeight="1">
      <c r="A231" s="1"/>
      <c r="B231" s="6"/>
      <c r="C231" s="7"/>
      <c r="D231" s="6"/>
      <c r="E231" s="8"/>
      <c r="F231" s="7"/>
      <c r="G231" s="9"/>
      <c r="H231" s="10"/>
      <c r="I231" s="11"/>
      <c r="J231" s="12"/>
      <c r="K231" s="13"/>
      <c r="L231" s="14"/>
      <c r="M231" s="1"/>
      <c r="N231" s="15" t="b">
        <f t="shared" si="24"/>
        <v>0</v>
      </c>
    </row>
    <row r="232" spans="1:14" ht="20.100000000000001" customHeight="1" thickBot="1">
      <c r="A232" s="1"/>
      <c r="B232" s="6"/>
      <c r="C232" s="7"/>
      <c r="D232" s="6"/>
      <c r="E232" s="8"/>
      <c r="F232" s="7"/>
      <c r="G232" s="9"/>
      <c r="H232" s="10"/>
      <c r="I232" s="11"/>
      <c r="J232" s="16"/>
      <c r="K232" s="13"/>
      <c r="L232" s="14"/>
      <c r="M232" s="1"/>
      <c r="N232" s="15" t="b">
        <f t="shared" si="24"/>
        <v>0</v>
      </c>
    </row>
    <row r="233" spans="1:14" ht="14.25" thickBot="1">
      <c r="A233" s="1"/>
      <c r="B233" s="1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5" t="b">
        <f t="shared" si="24"/>
        <v>0</v>
      </c>
    </row>
    <row r="234" spans="1:14" ht="14.25" thickBot="1">
      <c r="A234" s="1"/>
      <c r="B234" s="18"/>
      <c r="C234" s="19"/>
      <c r="D234" s="20"/>
      <c r="E234" s="18"/>
      <c r="F234" s="19"/>
      <c r="G234" s="21"/>
      <c r="H234" s="1"/>
      <c r="I234" s="1"/>
      <c r="J234" s="22"/>
      <c r="K234" s="1"/>
      <c r="L234" s="23"/>
      <c r="M234" s="1"/>
      <c r="N234" s="15" t="b">
        <f t="shared" si="24"/>
        <v>0</v>
      </c>
    </row>
    <row r="235" spans="1:14">
      <c r="A235" s="1"/>
      <c r="B235" s="1"/>
      <c r="C235" s="1"/>
      <c r="D235" s="1"/>
      <c r="E235" s="18"/>
      <c r="F235" s="1"/>
      <c r="G235" s="1"/>
      <c r="H235" s="24"/>
      <c r="I235" s="1"/>
      <c r="J235" s="24"/>
      <c r="K235" s="1"/>
      <c r="L235" s="25"/>
      <c r="M235" s="1"/>
      <c r="N235" s="15" t="b">
        <f t="shared" si="24"/>
        <v>0</v>
      </c>
    </row>
    <row r="236" spans="1:14">
      <c r="A236" s="1"/>
      <c r="B236" s="1"/>
      <c r="C236" s="26"/>
      <c r="D236" s="27"/>
      <c r="E236" s="1"/>
      <c r="F236" s="19"/>
      <c r="G236" s="21"/>
      <c r="H236" s="1"/>
      <c r="I236" s="1"/>
      <c r="J236" s="28"/>
      <c r="K236" s="1"/>
      <c r="L236" s="1"/>
      <c r="M236" s="1"/>
      <c r="N236" s="15" t="b">
        <f t="shared" si="24"/>
        <v>0</v>
      </c>
    </row>
    <row r="237" spans="1:14">
      <c r="A237" s="1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1"/>
      <c r="N237" s="15" t="b">
        <f t="shared" si="24"/>
        <v>0</v>
      </c>
    </row>
    <row r="238" spans="1:14">
      <c r="N238" s="15" t="b">
        <f t="shared" si="24"/>
        <v>0</v>
      </c>
    </row>
    <row r="239" spans="1:14" ht="18">
      <c r="A239" s="1"/>
      <c r="B239" s="2"/>
      <c r="C239" s="1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5" t="b">
        <f t="shared" si="24"/>
        <v>0</v>
      </c>
    </row>
    <row r="240" spans="1:14" ht="15">
      <c r="A240" s="1"/>
      <c r="B240" s="50"/>
      <c r="C240" s="50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5" t="b">
        <f t="shared" si="24"/>
        <v>0</v>
      </c>
    </row>
    <row r="241" spans="1:14" ht="14.2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5" t="b">
        <f t="shared" si="24"/>
        <v>0</v>
      </c>
    </row>
    <row r="242" spans="1:14" ht="20.100000000000001" customHeight="1">
      <c r="A242" s="1"/>
      <c r="B242" s="46"/>
      <c r="C242" s="46"/>
      <c r="D242" s="46"/>
      <c r="E242" s="46"/>
      <c r="F242" s="46"/>
      <c r="G242" s="32"/>
      <c r="H242" s="33"/>
      <c r="I242" s="34"/>
      <c r="J242" s="37"/>
      <c r="K242" s="40"/>
      <c r="L242" s="43"/>
      <c r="M242" s="1"/>
      <c r="N242" s="15" t="b">
        <f t="shared" si="24"/>
        <v>0</v>
      </c>
    </row>
    <row r="243" spans="1:14" ht="20.100000000000001" customHeight="1">
      <c r="A243" s="1"/>
      <c r="B243" s="51"/>
      <c r="C243" s="51"/>
      <c r="D243" s="51"/>
      <c r="E243" s="51"/>
      <c r="F243" s="51"/>
      <c r="G243" s="46"/>
      <c r="H243" s="48"/>
      <c r="I243" s="35"/>
      <c r="J243" s="38"/>
      <c r="K243" s="41"/>
      <c r="L243" s="44"/>
      <c r="M243" s="1"/>
      <c r="N243" s="15" t="b">
        <f t="shared" si="24"/>
        <v>0</v>
      </c>
    </row>
    <row r="244" spans="1:14" ht="20.100000000000001" customHeight="1">
      <c r="A244" s="1"/>
      <c r="B244" s="47"/>
      <c r="C244" s="47"/>
      <c r="D244" s="47"/>
      <c r="E244" s="47"/>
      <c r="F244" s="47"/>
      <c r="G244" s="47"/>
      <c r="H244" s="49"/>
      <c r="I244" s="36"/>
      <c r="J244" s="39"/>
      <c r="K244" s="42"/>
      <c r="L244" s="45"/>
      <c r="M244" s="1"/>
      <c r="N244" s="15" t="b">
        <f t="shared" si="24"/>
        <v>0</v>
      </c>
    </row>
    <row r="245" spans="1:14" ht="20.100000000000001" customHeight="1">
      <c r="A245" s="1"/>
      <c r="B245" s="6"/>
      <c r="C245" s="7"/>
      <c r="D245" s="6"/>
      <c r="E245" s="8"/>
      <c r="F245" s="7"/>
      <c r="G245" s="9"/>
      <c r="H245" s="10"/>
      <c r="I245" s="11"/>
      <c r="J245" s="12"/>
      <c r="K245" s="13"/>
      <c r="L245" s="14"/>
      <c r="M245" s="1"/>
      <c r="N245" s="15" t="b">
        <f t="shared" si="24"/>
        <v>0</v>
      </c>
    </row>
    <row r="246" spans="1:14" ht="20.100000000000001" customHeight="1">
      <c r="A246" s="1"/>
      <c r="B246" s="6"/>
      <c r="C246" s="7"/>
      <c r="D246" s="6"/>
      <c r="E246" s="8"/>
      <c r="F246" s="7"/>
      <c r="G246" s="9"/>
      <c r="H246" s="10"/>
      <c r="I246" s="11"/>
      <c r="J246" s="12"/>
      <c r="K246" s="13"/>
      <c r="L246" s="14"/>
      <c r="M246" s="1"/>
      <c r="N246" s="15" t="b">
        <f t="shared" si="24"/>
        <v>0</v>
      </c>
    </row>
    <row r="247" spans="1:14" ht="20.100000000000001" customHeight="1">
      <c r="A247" s="1"/>
      <c r="B247" s="6"/>
      <c r="C247" s="7"/>
      <c r="D247" s="6"/>
      <c r="E247" s="8"/>
      <c r="F247" s="7"/>
      <c r="G247" s="9"/>
      <c r="H247" s="10"/>
      <c r="I247" s="11"/>
      <c r="J247" s="12"/>
      <c r="K247" s="13"/>
      <c r="L247" s="14"/>
      <c r="M247" s="1"/>
      <c r="N247" s="15" t="b">
        <f t="shared" si="24"/>
        <v>0</v>
      </c>
    </row>
    <row r="248" spans="1:14" ht="20.100000000000001" customHeight="1">
      <c r="A248" s="1"/>
      <c r="B248" s="6"/>
      <c r="C248" s="7"/>
      <c r="D248" s="6"/>
      <c r="E248" s="8"/>
      <c r="F248" s="7"/>
      <c r="G248" s="9"/>
      <c r="H248" s="10"/>
      <c r="I248" s="11"/>
      <c r="J248" s="12"/>
      <c r="K248" s="13"/>
      <c r="L248" s="14"/>
      <c r="M248" s="1"/>
      <c r="N248" s="15" t="b">
        <f t="shared" si="24"/>
        <v>0</v>
      </c>
    </row>
    <row r="249" spans="1:14" ht="20.100000000000001" customHeight="1">
      <c r="A249" s="1"/>
      <c r="B249" s="6"/>
      <c r="C249" s="7"/>
      <c r="D249" s="6"/>
      <c r="E249" s="8"/>
      <c r="F249" s="7"/>
      <c r="G249" s="9"/>
      <c r="H249" s="10"/>
      <c r="I249" s="11"/>
      <c r="J249" s="12"/>
      <c r="K249" s="13"/>
      <c r="L249" s="14"/>
      <c r="M249" s="1"/>
      <c r="N249" s="15" t="b">
        <f t="shared" si="24"/>
        <v>0</v>
      </c>
    </row>
    <row r="250" spans="1:14" ht="20.100000000000001" customHeight="1" thickBot="1">
      <c r="A250" s="1"/>
      <c r="B250" s="6"/>
      <c r="C250" s="7"/>
      <c r="D250" s="6"/>
      <c r="E250" s="8"/>
      <c r="F250" s="7"/>
      <c r="G250" s="9"/>
      <c r="H250" s="10"/>
      <c r="I250" s="11"/>
      <c r="J250" s="16"/>
      <c r="K250" s="13"/>
      <c r="L250" s="14"/>
      <c r="M250" s="1"/>
      <c r="N250" s="15" t="b">
        <f t="shared" si="24"/>
        <v>0</v>
      </c>
    </row>
    <row r="251" spans="1:14" ht="14.25" thickBot="1">
      <c r="A251" s="1"/>
      <c r="B251" s="1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5" t="b">
        <f t="shared" si="24"/>
        <v>0</v>
      </c>
    </row>
    <row r="252" spans="1:14" ht="14.25" thickBot="1">
      <c r="A252" s="1"/>
      <c r="B252" s="18"/>
      <c r="C252" s="19"/>
      <c r="D252" s="20"/>
      <c r="E252" s="18"/>
      <c r="F252" s="19"/>
      <c r="G252" s="21"/>
      <c r="H252" s="1"/>
      <c r="I252" s="1"/>
      <c r="J252" s="22"/>
      <c r="K252" s="1"/>
      <c r="L252" s="23"/>
      <c r="M252" s="1"/>
      <c r="N252" s="15" t="b">
        <f t="shared" si="24"/>
        <v>0</v>
      </c>
    </row>
    <row r="253" spans="1:14">
      <c r="A253" s="1"/>
      <c r="B253" s="1"/>
      <c r="C253" s="1"/>
      <c r="D253" s="1"/>
      <c r="E253" s="18"/>
      <c r="F253" s="1"/>
      <c r="G253" s="1"/>
      <c r="H253" s="24"/>
      <c r="I253" s="1"/>
      <c r="J253" s="24"/>
      <c r="K253" s="1"/>
      <c r="L253" s="25"/>
      <c r="M253" s="1"/>
      <c r="N253" s="15" t="b">
        <f t="shared" si="24"/>
        <v>0</v>
      </c>
    </row>
    <row r="254" spans="1:14">
      <c r="A254" s="1"/>
      <c r="B254" s="1"/>
      <c r="C254" s="26"/>
      <c r="D254" s="27"/>
      <c r="E254" s="1"/>
      <c r="F254" s="19"/>
      <c r="G254" s="21"/>
      <c r="H254" s="1"/>
      <c r="I254" s="1"/>
      <c r="J254" s="28"/>
      <c r="K254" s="1"/>
      <c r="L254" s="1"/>
      <c r="M254" s="1"/>
      <c r="N254" s="15" t="b">
        <f t="shared" si="24"/>
        <v>0</v>
      </c>
    </row>
    <row r="255" spans="1:14">
      <c r="A255" s="1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1"/>
      <c r="N255" s="15" t="b">
        <f t="shared" si="24"/>
        <v>0</v>
      </c>
    </row>
    <row r="256" spans="1:14">
      <c r="N256" s="15" t="b">
        <f t="shared" si="24"/>
        <v>0</v>
      </c>
    </row>
    <row r="257" spans="1:14" ht="18">
      <c r="A257" s="1"/>
      <c r="B257" s="2"/>
      <c r="C257" s="1"/>
      <c r="D257" s="2"/>
      <c r="E257" s="2"/>
      <c r="F257" s="2"/>
      <c r="G257" s="2"/>
      <c r="H257" s="2"/>
      <c r="I257" s="1"/>
      <c r="J257" s="1"/>
      <c r="K257" s="1"/>
      <c r="L257" s="1"/>
      <c r="M257" s="1"/>
      <c r="N257" s="15" t="b">
        <f t="shared" si="24"/>
        <v>0</v>
      </c>
    </row>
    <row r="258" spans="1:14" ht="15">
      <c r="A258" s="1"/>
      <c r="B258" s="50"/>
      <c r="C258" s="50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5" t="b">
        <f t="shared" si="24"/>
        <v>0</v>
      </c>
    </row>
    <row r="259" spans="1:14" ht="14.2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5" t="b">
        <f t="shared" si="24"/>
        <v>0</v>
      </c>
    </row>
    <row r="260" spans="1:14" ht="20.100000000000001" customHeight="1">
      <c r="A260" s="1"/>
      <c r="B260" s="46"/>
      <c r="C260" s="46"/>
      <c r="D260" s="46"/>
      <c r="E260" s="46"/>
      <c r="F260" s="46"/>
      <c r="G260" s="32"/>
      <c r="H260" s="33"/>
      <c r="I260" s="34"/>
      <c r="J260" s="37"/>
      <c r="K260" s="40"/>
      <c r="L260" s="43"/>
      <c r="M260" s="1"/>
      <c r="N260" s="15" t="b">
        <f t="shared" si="24"/>
        <v>0</v>
      </c>
    </row>
    <row r="261" spans="1:14" ht="20.100000000000001" customHeight="1">
      <c r="A261" s="1"/>
      <c r="B261" s="51"/>
      <c r="C261" s="51"/>
      <c r="D261" s="51"/>
      <c r="E261" s="51"/>
      <c r="F261" s="51"/>
      <c r="G261" s="46"/>
      <c r="H261" s="48"/>
      <c r="I261" s="35"/>
      <c r="J261" s="38"/>
      <c r="K261" s="41"/>
      <c r="L261" s="44"/>
      <c r="M261" s="1"/>
      <c r="N261" s="15" t="b">
        <f t="shared" si="24"/>
        <v>0</v>
      </c>
    </row>
    <row r="262" spans="1:14" ht="20.100000000000001" customHeight="1">
      <c r="A262" s="1"/>
      <c r="B262" s="47"/>
      <c r="C262" s="47"/>
      <c r="D262" s="47"/>
      <c r="E262" s="47"/>
      <c r="F262" s="47"/>
      <c r="G262" s="47"/>
      <c r="H262" s="49"/>
      <c r="I262" s="36"/>
      <c r="J262" s="39"/>
      <c r="K262" s="42"/>
      <c r="L262" s="45"/>
      <c r="M262" s="1"/>
      <c r="N262" s="15" t="b">
        <f t="shared" si="24"/>
        <v>0</v>
      </c>
    </row>
    <row r="263" spans="1:14" ht="20.100000000000001" customHeight="1">
      <c r="A263" s="1"/>
      <c r="B263" s="6"/>
      <c r="C263" s="7"/>
      <c r="D263" s="6"/>
      <c r="E263" s="8"/>
      <c r="F263" s="7"/>
      <c r="G263" s="9"/>
      <c r="H263" s="10"/>
      <c r="I263" s="11"/>
      <c r="J263" s="12"/>
      <c r="K263" s="13"/>
      <c r="L263" s="14"/>
      <c r="M263" s="1"/>
      <c r="N263" s="15" t="b">
        <f t="shared" si="24"/>
        <v>0</v>
      </c>
    </row>
    <row r="264" spans="1:14" ht="20.100000000000001" customHeight="1">
      <c r="A264" s="1"/>
      <c r="B264" s="6"/>
      <c r="C264" s="7"/>
      <c r="D264" s="6"/>
      <c r="E264" s="8"/>
      <c r="F264" s="7"/>
      <c r="G264" s="9"/>
      <c r="H264" s="10"/>
      <c r="I264" s="11"/>
      <c r="J264" s="12"/>
      <c r="K264" s="13"/>
      <c r="L264" s="14"/>
      <c r="M264" s="1"/>
      <c r="N264" s="15" t="b">
        <f t="shared" ref="N264:N327" si="25">IF(OR(D264="VISA",D264="MC"),1.6,IF(D264="AMEX",3.4))</f>
        <v>0</v>
      </c>
    </row>
    <row r="265" spans="1:14" ht="20.100000000000001" customHeight="1">
      <c r="A265" s="1"/>
      <c r="B265" s="6"/>
      <c r="C265" s="7"/>
      <c r="D265" s="6"/>
      <c r="E265" s="8"/>
      <c r="F265" s="7"/>
      <c r="G265" s="9"/>
      <c r="H265" s="10"/>
      <c r="I265" s="11"/>
      <c r="J265" s="12"/>
      <c r="K265" s="13"/>
      <c r="L265" s="14"/>
      <c r="M265" s="1"/>
      <c r="N265" s="15" t="b">
        <f t="shared" si="25"/>
        <v>0</v>
      </c>
    </row>
    <row r="266" spans="1:14" ht="20.100000000000001" customHeight="1">
      <c r="A266" s="1"/>
      <c r="B266" s="6"/>
      <c r="C266" s="7"/>
      <c r="D266" s="6"/>
      <c r="E266" s="8"/>
      <c r="F266" s="7"/>
      <c r="G266" s="9"/>
      <c r="H266" s="10"/>
      <c r="I266" s="11"/>
      <c r="J266" s="12"/>
      <c r="K266" s="13"/>
      <c r="L266" s="14"/>
      <c r="M266" s="1"/>
      <c r="N266" s="15" t="b">
        <f t="shared" si="25"/>
        <v>0</v>
      </c>
    </row>
    <row r="267" spans="1:14" ht="20.100000000000001" customHeight="1">
      <c r="A267" s="1"/>
      <c r="B267" s="6"/>
      <c r="C267" s="7"/>
      <c r="D267" s="6"/>
      <c r="E267" s="8"/>
      <c r="F267" s="7"/>
      <c r="G267" s="9"/>
      <c r="H267" s="10"/>
      <c r="I267" s="11"/>
      <c r="J267" s="12"/>
      <c r="K267" s="13"/>
      <c r="L267" s="14"/>
      <c r="M267" s="1"/>
      <c r="N267" s="15" t="b">
        <f t="shared" si="25"/>
        <v>0</v>
      </c>
    </row>
    <row r="268" spans="1:14" ht="20.100000000000001" customHeight="1" thickBot="1">
      <c r="A268" s="1"/>
      <c r="B268" s="6"/>
      <c r="C268" s="7"/>
      <c r="D268" s="6"/>
      <c r="E268" s="8"/>
      <c r="F268" s="7"/>
      <c r="G268" s="9"/>
      <c r="H268" s="10"/>
      <c r="I268" s="11"/>
      <c r="J268" s="16"/>
      <c r="K268" s="13"/>
      <c r="L268" s="14"/>
      <c r="M268" s="1"/>
      <c r="N268" s="15" t="b">
        <f t="shared" si="25"/>
        <v>0</v>
      </c>
    </row>
    <row r="269" spans="1:14" ht="14.25" thickBot="1">
      <c r="A269" s="1"/>
      <c r="B269" s="1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5" t="b">
        <f t="shared" si="25"/>
        <v>0</v>
      </c>
    </row>
    <row r="270" spans="1:14" ht="14.25" thickBot="1">
      <c r="A270" s="1"/>
      <c r="B270" s="18"/>
      <c r="C270" s="19"/>
      <c r="D270" s="20"/>
      <c r="E270" s="18"/>
      <c r="F270" s="19"/>
      <c r="G270" s="21"/>
      <c r="H270" s="1"/>
      <c r="I270" s="1"/>
      <c r="J270" s="22"/>
      <c r="K270" s="1"/>
      <c r="L270" s="23"/>
      <c r="M270" s="1"/>
      <c r="N270" s="15" t="b">
        <f t="shared" si="25"/>
        <v>0</v>
      </c>
    </row>
    <row r="271" spans="1:14">
      <c r="A271" s="1"/>
      <c r="B271" s="1"/>
      <c r="C271" s="1"/>
      <c r="D271" s="1"/>
      <c r="E271" s="18"/>
      <c r="F271" s="1"/>
      <c r="G271" s="1"/>
      <c r="H271" s="24"/>
      <c r="I271" s="1"/>
      <c r="J271" s="24"/>
      <c r="K271" s="1"/>
      <c r="L271" s="25"/>
      <c r="M271" s="1"/>
      <c r="N271" s="15" t="b">
        <f t="shared" si="25"/>
        <v>0</v>
      </c>
    </row>
    <row r="272" spans="1:14">
      <c r="A272" s="1"/>
      <c r="B272" s="1"/>
      <c r="C272" s="26"/>
      <c r="D272" s="27"/>
      <c r="E272" s="1"/>
      <c r="F272" s="19"/>
      <c r="G272" s="21"/>
      <c r="H272" s="1"/>
      <c r="I272" s="1"/>
      <c r="J272" s="28"/>
      <c r="K272" s="1"/>
      <c r="L272" s="1"/>
      <c r="M272" s="1"/>
      <c r="N272" s="15" t="b">
        <f t="shared" si="25"/>
        <v>0</v>
      </c>
    </row>
    <row r="273" spans="1:14">
      <c r="A273" s="1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1"/>
      <c r="N273" s="15" t="b">
        <f t="shared" si="25"/>
        <v>0</v>
      </c>
    </row>
    <row r="274" spans="1:14" ht="20.25" customHeight="1">
      <c r="N274" s="15" t="b">
        <f t="shared" si="25"/>
        <v>0</v>
      </c>
    </row>
    <row r="275" spans="1:14" ht="18">
      <c r="A275" s="1"/>
      <c r="B275" s="2"/>
      <c r="C275" s="1"/>
      <c r="D275" s="2"/>
      <c r="E275" s="2"/>
      <c r="F275" s="2"/>
      <c r="G275" s="2"/>
      <c r="H275" s="2"/>
      <c r="I275" s="1"/>
      <c r="J275" s="1"/>
      <c r="K275" s="1"/>
      <c r="L275" s="1"/>
      <c r="M275" s="1"/>
      <c r="N275" s="15" t="b">
        <f t="shared" si="25"/>
        <v>0</v>
      </c>
    </row>
    <row r="276" spans="1:14" ht="15">
      <c r="A276" s="1"/>
      <c r="B276" s="50"/>
      <c r="C276" s="50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5" t="b">
        <f t="shared" si="25"/>
        <v>0</v>
      </c>
    </row>
    <row r="277" spans="1:14" ht="14.2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5" t="b">
        <f t="shared" si="25"/>
        <v>0</v>
      </c>
    </row>
    <row r="278" spans="1:14" ht="20.100000000000001" customHeight="1">
      <c r="A278" s="1"/>
      <c r="B278" s="46"/>
      <c r="C278" s="46"/>
      <c r="D278" s="46"/>
      <c r="E278" s="46"/>
      <c r="F278" s="46"/>
      <c r="G278" s="32"/>
      <c r="H278" s="33"/>
      <c r="I278" s="34"/>
      <c r="J278" s="37"/>
      <c r="K278" s="40"/>
      <c r="L278" s="43"/>
      <c r="M278" s="1"/>
      <c r="N278" s="15" t="b">
        <f t="shared" si="25"/>
        <v>0</v>
      </c>
    </row>
    <row r="279" spans="1:14" ht="20.100000000000001" customHeight="1">
      <c r="A279" s="1"/>
      <c r="B279" s="51"/>
      <c r="C279" s="51"/>
      <c r="D279" s="51"/>
      <c r="E279" s="51"/>
      <c r="F279" s="51"/>
      <c r="G279" s="46"/>
      <c r="H279" s="48"/>
      <c r="I279" s="35"/>
      <c r="J279" s="38"/>
      <c r="K279" s="41"/>
      <c r="L279" s="44"/>
      <c r="M279" s="1"/>
      <c r="N279" s="15" t="b">
        <f t="shared" si="25"/>
        <v>0</v>
      </c>
    </row>
    <row r="280" spans="1:14" ht="20.100000000000001" customHeight="1">
      <c r="A280" s="1"/>
      <c r="B280" s="47"/>
      <c r="C280" s="47"/>
      <c r="D280" s="47"/>
      <c r="E280" s="47"/>
      <c r="F280" s="47"/>
      <c r="G280" s="47"/>
      <c r="H280" s="49"/>
      <c r="I280" s="36"/>
      <c r="J280" s="39"/>
      <c r="K280" s="42"/>
      <c r="L280" s="45"/>
      <c r="M280" s="1"/>
      <c r="N280" s="15" t="b">
        <f t="shared" si="25"/>
        <v>0</v>
      </c>
    </row>
    <row r="281" spans="1:14" ht="20.100000000000001" customHeight="1">
      <c r="A281" s="1"/>
      <c r="B281" s="6"/>
      <c r="C281" s="7"/>
      <c r="D281" s="6"/>
      <c r="E281" s="8"/>
      <c r="F281" s="7"/>
      <c r="G281" s="9"/>
      <c r="H281" s="10"/>
      <c r="I281" s="11"/>
      <c r="J281" s="12"/>
      <c r="K281" s="13"/>
      <c r="L281" s="14"/>
      <c r="M281" s="1"/>
      <c r="N281" s="15" t="b">
        <f t="shared" si="25"/>
        <v>0</v>
      </c>
    </row>
    <row r="282" spans="1:14" ht="20.100000000000001" customHeight="1">
      <c r="A282" s="1"/>
      <c r="B282" s="6"/>
      <c r="C282" s="7"/>
      <c r="D282" s="6"/>
      <c r="E282" s="8"/>
      <c r="F282" s="7"/>
      <c r="G282" s="9"/>
      <c r="H282" s="10"/>
      <c r="I282" s="11"/>
      <c r="J282" s="12"/>
      <c r="K282" s="13"/>
      <c r="L282" s="14"/>
      <c r="M282" s="1"/>
      <c r="N282" s="15" t="b">
        <f t="shared" si="25"/>
        <v>0</v>
      </c>
    </row>
    <row r="283" spans="1:14" ht="20.100000000000001" customHeight="1">
      <c r="A283" s="1"/>
      <c r="B283" s="6"/>
      <c r="C283" s="7"/>
      <c r="D283" s="6"/>
      <c r="E283" s="8"/>
      <c r="F283" s="7"/>
      <c r="G283" s="9"/>
      <c r="H283" s="10"/>
      <c r="I283" s="11"/>
      <c r="J283" s="12"/>
      <c r="K283" s="13"/>
      <c r="L283" s="14"/>
      <c r="M283" s="1"/>
      <c r="N283" s="15" t="b">
        <f t="shared" si="25"/>
        <v>0</v>
      </c>
    </row>
    <row r="284" spans="1:14" ht="20.100000000000001" customHeight="1">
      <c r="A284" s="1"/>
      <c r="B284" s="6"/>
      <c r="C284" s="7"/>
      <c r="D284" s="6"/>
      <c r="E284" s="8"/>
      <c r="F284" s="7"/>
      <c r="G284" s="9"/>
      <c r="H284" s="10"/>
      <c r="I284" s="11"/>
      <c r="J284" s="12"/>
      <c r="K284" s="13"/>
      <c r="L284" s="14"/>
      <c r="M284" s="1"/>
      <c r="N284" s="15" t="b">
        <f t="shared" si="25"/>
        <v>0</v>
      </c>
    </row>
    <row r="285" spans="1:14" ht="20.100000000000001" customHeight="1">
      <c r="A285" s="1"/>
      <c r="B285" s="6"/>
      <c r="C285" s="7"/>
      <c r="D285" s="6"/>
      <c r="E285" s="8"/>
      <c r="F285" s="7"/>
      <c r="G285" s="9"/>
      <c r="H285" s="10"/>
      <c r="I285" s="11"/>
      <c r="J285" s="12"/>
      <c r="K285" s="13"/>
      <c r="L285" s="14"/>
      <c r="M285" s="1"/>
      <c r="N285" s="15" t="b">
        <f t="shared" si="25"/>
        <v>0</v>
      </c>
    </row>
    <row r="286" spans="1:14" ht="20.100000000000001" customHeight="1" thickBot="1">
      <c r="A286" s="1"/>
      <c r="B286" s="6"/>
      <c r="C286" s="7"/>
      <c r="D286" s="6"/>
      <c r="E286" s="8"/>
      <c r="F286" s="7"/>
      <c r="G286" s="9"/>
      <c r="H286" s="10"/>
      <c r="I286" s="11"/>
      <c r="J286" s="16"/>
      <c r="K286" s="13"/>
      <c r="L286" s="14"/>
      <c r="M286" s="1"/>
      <c r="N286" s="15" t="b">
        <f t="shared" si="25"/>
        <v>0</v>
      </c>
    </row>
    <row r="287" spans="1:14" ht="14.25" thickBot="1">
      <c r="A287" s="1"/>
      <c r="B287" s="1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5" t="b">
        <f t="shared" si="25"/>
        <v>0</v>
      </c>
    </row>
    <row r="288" spans="1:14" ht="14.25" thickBot="1">
      <c r="A288" s="1"/>
      <c r="B288" s="18"/>
      <c r="C288" s="19"/>
      <c r="D288" s="20"/>
      <c r="E288" s="18"/>
      <c r="F288" s="19"/>
      <c r="G288" s="21"/>
      <c r="H288" s="1"/>
      <c r="I288" s="1"/>
      <c r="J288" s="22"/>
      <c r="K288" s="1"/>
      <c r="L288" s="23"/>
      <c r="M288" s="1"/>
      <c r="N288" s="15" t="b">
        <f t="shared" si="25"/>
        <v>0</v>
      </c>
    </row>
    <row r="289" spans="1:14">
      <c r="A289" s="1"/>
      <c r="B289" s="1"/>
      <c r="C289" s="1"/>
      <c r="D289" s="1"/>
      <c r="E289" s="18"/>
      <c r="F289" s="1"/>
      <c r="G289" s="1"/>
      <c r="H289" s="24"/>
      <c r="I289" s="1"/>
      <c r="J289" s="24"/>
      <c r="K289" s="1"/>
      <c r="L289" s="25"/>
      <c r="M289" s="1"/>
      <c r="N289" s="15" t="b">
        <f t="shared" si="25"/>
        <v>0</v>
      </c>
    </row>
    <row r="290" spans="1:14">
      <c r="A290" s="1"/>
      <c r="B290" s="1"/>
      <c r="C290" s="26"/>
      <c r="D290" s="27"/>
      <c r="E290" s="1"/>
      <c r="F290" s="19"/>
      <c r="G290" s="21"/>
      <c r="H290" s="1"/>
      <c r="I290" s="1"/>
      <c r="J290" s="28"/>
      <c r="K290" s="1"/>
      <c r="L290" s="1"/>
      <c r="M290" s="1"/>
      <c r="N290" s="15" t="b">
        <f t="shared" si="25"/>
        <v>0</v>
      </c>
    </row>
    <row r="291" spans="1:14">
      <c r="A291" s="1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1"/>
      <c r="N291" s="15" t="b">
        <f t="shared" si="25"/>
        <v>0</v>
      </c>
    </row>
    <row r="292" spans="1:14">
      <c r="N292" s="15" t="b">
        <f t="shared" si="25"/>
        <v>0</v>
      </c>
    </row>
    <row r="293" spans="1:14" ht="18">
      <c r="A293" s="1"/>
      <c r="B293" s="2"/>
      <c r="C293" s="1"/>
      <c r="D293" s="2"/>
      <c r="E293" s="2"/>
      <c r="F293" s="2"/>
      <c r="G293" s="2"/>
      <c r="H293" s="2"/>
      <c r="I293" s="1"/>
      <c r="J293" s="1"/>
      <c r="K293" s="1"/>
      <c r="L293" s="1"/>
      <c r="M293" s="1"/>
      <c r="N293" s="15" t="b">
        <f t="shared" si="25"/>
        <v>0</v>
      </c>
    </row>
    <row r="294" spans="1:14" ht="15">
      <c r="A294" s="1"/>
      <c r="B294" s="50"/>
      <c r="C294" s="50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5" t="b">
        <f t="shared" si="25"/>
        <v>0</v>
      </c>
    </row>
    <row r="295" spans="1:14" ht="14.2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5" t="b">
        <f t="shared" si="25"/>
        <v>0</v>
      </c>
    </row>
    <row r="296" spans="1:14" ht="20.100000000000001" customHeight="1">
      <c r="A296" s="1"/>
      <c r="B296" s="46"/>
      <c r="C296" s="46"/>
      <c r="D296" s="46"/>
      <c r="E296" s="46"/>
      <c r="F296" s="46"/>
      <c r="G296" s="32"/>
      <c r="H296" s="33"/>
      <c r="I296" s="34"/>
      <c r="J296" s="37"/>
      <c r="K296" s="40"/>
      <c r="L296" s="43"/>
      <c r="M296" s="1"/>
      <c r="N296" s="15" t="b">
        <f t="shared" si="25"/>
        <v>0</v>
      </c>
    </row>
    <row r="297" spans="1:14" ht="20.100000000000001" customHeight="1">
      <c r="A297" s="1"/>
      <c r="B297" s="51"/>
      <c r="C297" s="51"/>
      <c r="D297" s="51"/>
      <c r="E297" s="51"/>
      <c r="F297" s="51"/>
      <c r="G297" s="46"/>
      <c r="H297" s="48"/>
      <c r="I297" s="35"/>
      <c r="J297" s="38"/>
      <c r="K297" s="41"/>
      <c r="L297" s="44"/>
      <c r="M297" s="1"/>
      <c r="N297" s="15" t="b">
        <f t="shared" si="25"/>
        <v>0</v>
      </c>
    </row>
    <row r="298" spans="1:14" ht="20.100000000000001" customHeight="1">
      <c r="A298" s="1"/>
      <c r="B298" s="47"/>
      <c r="C298" s="47"/>
      <c r="D298" s="47"/>
      <c r="E298" s="47"/>
      <c r="F298" s="47"/>
      <c r="G298" s="47"/>
      <c r="H298" s="49"/>
      <c r="I298" s="36"/>
      <c r="J298" s="39"/>
      <c r="K298" s="42"/>
      <c r="L298" s="45"/>
      <c r="M298" s="1"/>
      <c r="N298" s="15" t="b">
        <f t="shared" si="25"/>
        <v>0</v>
      </c>
    </row>
    <row r="299" spans="1:14" ht="20.100000000000001" customHeight="1">
      <c r="A299" s="1"/>
      <c r="B299" s="6"/>
      <c r="C299" s="7"/>
      <c r="D299" s="6"/>
      <c r="E299" s="8"/>
      <c r="F299" s="7"/>
      <c r="G299" s="9"/>
      <c r="H299" s="10"/>
      <c r="I299" s="11"/>
      <c r="J299" s="12"/>
      <c r="K299" s="13"/>
      <c r="L299" s="14"/>
      <c r="M299" s="1"/>
      <c r="N299" s="15" t="b">
        <f t="shared" si="25"/>
        <v>0</v>
      </c>
    </row>
    <row r="300" spans="1:14" ht="20.100000000000001" customHeight="1">
      <c r="A300" s="1"/>
      <c r="B300" s="6"/>
      <c r="C300" s="7"/>
      <c r="D300" s="6"/>
      <c r="E300" s="8"/>
      <c r="F300" s="7"/>
      <c r="G300" s="9"/>
      <c r="H300" s="10"/>
      <c r="I300" s="11"/>
      <c r="J300" s="12"/>
      <c r="K300" s="13"/>
      <c r="L300" s="14"/>
      <c r="M300" s="1"/>
      <c r="N300" s="15" t="b">
        <f t="shared" si="25"/>
        <v>0</v>
      </c>
    </row>
    <row r="301" spans="1:14" ht="20.100000000000001" customHeight="1">
      <c r="A301" s="1"/>
      <c r="B301" s="6"/>
      <c r="C301" s="7"/>
      <c r="D301" s="6"/>
      <c r="E301" s="8"/>
      <c r="F301" s="7"/>
      <c r="G301" s="9"/>
      <c r="H301" s="10"/>
      <c r="I301" s="11"/>
      <c r="J301" s="12"/>
      <c r="K301" s="13"/>
      <c r="L301" s="14"/>
      <c r="M301" s="1"/>
      <c r="N301" s="15" t="b">
        <f t="shared" si="25"/>
        <v>0</v>
      </c>
    </row>
    <row r="302" spans="1:14" ht="20.100000000000001" customHeight="1">
      <c r="A302" s="1"/>
      <c r="B302" s="6"/>
      <c r="C302" s="7"/>
      <c r="D302" s="6"/>
      <c r="E302" s="8"/>
      <c r="F302" s="7"/>
      <c r="G302" s="9"/>
      <c r="H302" s="10"/>
      <c r="I302" s="11"/>
      <c r="J302" s="12"/>
      <c r="K302" s="13"/>
      <c r="L302" s="14"/>
      <c r="M302" s="1"/>
      <c r="N302" s="15" t="b">
        <f t="shared" si="25"/>
        <v>0</v>
      </c>
    </row>
    <row r="303" spans="1:14" ht="20.100000000000001" customHeight="1">
      <c r="A303" s="1"/>
      <c r="B303" s="6"/>
      <c r="C303" s="7"/>
      <c r="D303" s="6"/>
      <c r="E303" s="8"/>
      <c r="F303" s="7"/>
      <c r="G303" s="9"/>
      <c r="H303" s="10"/>
      <c r="I303" s="11"/>
      <c r="J303" s="12"/>
      <c r="K303" s="13"/>
      <c r="L303" s="14"/>
      <c r="M303" s="1"/>
      <c r="N303" s="15" t="b">
        <f t="shared" si="25"/>
        <v>0</v>
      </c>
    </row>
    <row r="304" spans="1:14" ht="20.100000000000001" customHeight="1" thickBot="1">
      <c r="A304" s="1"/>
      <c r="B304" s="6"/>
      <c r="C304" s="7"/>
      <c r="D304" s="6"/>
      <c r="E304" s="8"/>
      <c r="F304" s="7"/>
      <c r="G304" s="9"/>
      <c r="H304" s="10"/>
      <c r="I304" s="11"/>
      <c r="J304" s="16"/>
      <c r="K304" s="13"/>
      <c r="L304" s="14"/>
      <c r="M304" s="1"/>
      <c r="N304" s="15" t="b">
        <f t="shared" si="25"/>
        <v>0</v>
      </c>
    </row>
    <row r="305" spans="1:14" ht="14.25" thickBot="1">
      <c r="A305" s="1"/>
      <c r="B305" s="1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5" t="b">
        <f t="shared" si="25"/>
        <v>0</v>
      </c>
    </row>
    <row r="306" spans="1:14" ht="14.25" thickBot="1">
      <c r="A306" s="1"/>
      <c r="B306" s="18"/>
      <c r="C306" s="19"/>
      <c r="D306" s="20"/>
      <c r="E306" s="18"/>
      <c r="F306" s="19"/>
      <c r="G306" s="21"/>
      <c r="H306" s="1"/>
      <c r="I306" s="1"/>
      <c r="J306" s="22"/>
      <c r="K306" s="1"/>
      <c r="L306" s="23"/>
      <c r="M306" s="1"/>
      <c r="N306" s="15" t="b">
        <f t="shared" si="25"/>
        <v>0</v>
      </c>
    </row>
    <row r="307" spans="1:14">
      <c r="A307" s="1"/>
      <c r="B307" s="1"/>
      <c r="C307" s="1"/>
      <c r="D307" s="1"/>
      <c r="E307" s="18"/>
      <c r="F307" s="1"/>
      <c r="G307" s="1"/>
      <c r="H307" s="24"/>
      <c r="I307" s="1"/>
      <c r="J307" s="24"/>
      <c r="K307" s="1"/>
      <c r="L307" s="25"/>
      <c r="M307" s="1"/>
      <c r="N307" s="15" t="b">
        <f t="shared" si="25"/>
        <v>0</v>
      </c>
    </row>
    <row r="308" spans="1:14">
      <c r="A308" s="1"/>
      <c r="B308" s="1"/>
      <c r="C308" s="26"/>
      <c r="D308" s="27"/>
      <c r="E308" s="1"/>
      <c r="F308" s="19"/>
      <c r="G308" s="21"/>
      <c r="H308" s="1"/>
      <c r="I308" s="1"/>
      <c r="J308" s="28"/>
      <c r="K308" s="1"/>
      <c r="L308" s="1"/>
      <c r="M308" s="1"/>
      <c r="N308" s="15" t="b">
        <f t="shared" si="25"/>
        <v>0</v>
      </c>
    </row>
    <row r="309" spans="1:14">
      <c r="A309" s="1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1"/>
      <c r="N309" s="15" t="b">
        <f t="shared" si="25"/>
        <v>0</v>
      </c>
    </row>
    <row r="310" spans="1:14">
      <c r="N310" s="15" t="b">
        <f t="shared" si="25"/>
        <v>0</v>
      </c>
    </row>
    <row r="311" spans="1:14" ht="18">
      <c r="A311" s="1"/>
      <c r="B311" s="2"/>
      <c r="C311" s="1"/>
      <c r="D311" s="2"/>
      <c r="E311" s="2"/>
      <c r="F311" s="2"/>
      <c r="G311" s="2"/>
      <c r="H311" s="2"/>
      <c r="I311" s="1"/>
      <c r="J311" s="1"/>
      <c r="K311" s="1"/>
      <c r="L311" s="1"/>
      <c r="M311" s="1"/>
      <c r="N311" s="15" t="b">
        <f t="shared" si="25"/>
        <v>0</v>
      </c>
    </row>
    <row r="312" spans="1:14" ht="15">
      <c r="A312" s="1"/>
      <c r="B312" s="50"/>
      <c r="C312" s="50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5" t="b">
        <f t="shared" si="25"/>
        <v>0</v>
      </c>
    </row>
    <row r="313" spans="1:14" ht="14.2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5" t="b">
        <f t="shared" si="25"/>
        <v>0</v>
      </c>
    </row>
    <row r="314" spans="1:14" ht="20.100000000000001" customHeight="1">
      <c r="A314" s="1"/>
      <c r="B314" s="46"/>
      <c r="C314" s="46"/>
      <c r="D314" s="46"/>
      <c r="E314" s="46"/>
      <c r="F314" s="46"/>
      <c r="G314" s="32"/>
      <c r="H314" s="33"/>
      <c r="I314" s="34"/>
      <c r="J314" s="37"/>
      <c r="K314" s="40"/>
      <c r="L314" s="43"/>
      <c r="M314" s="1"/>
      <c r="N314" s="15" t="b">
        <f t="shared" si="25"/>
        <v>0</v>
      </c>
    </row>
    <row r="315" spans="1:14" ht="20.100000000000001" customHeight="1">
      <c r="A315" s="1"/>
      <c r="B315" s="51"/>
      <c r="C315" s="51"/>
      <c r="D315" s="51"/>
      <c r="E315" s="51"/>
      <c r="F315" s="51"/>
      <c r="G315" s="46"/>
      <c r="H315" s="48"/>
      <c r="I315" s="35"/>
      <c r="J315" s="38"/>
      <c r="K315" s="41"/>
      <c r="L315" s="44"/>
      <c r="M315" s="1"/>
      <c r="N315" s="15" t="b">
        <f t="shared" si="25"/>
        <v>0</v>
      </c>
    </row>
    <row r="316" spans="1:14" ht="20.100000000000001" customHeight="1">
      <c r="A316" s="1"/>
      <c r="B316" s="47"/>
      <c r="C316" s="47"/>
      <c r="D316" s="47"/>
      <c r="E316" s="47"/>
      <c r="F316" s="47"/>
      <c r="G316" s="47"/>
      <c r="H316" s="49"/>
      <c r="I316" s="36"/>
      <c r="J316" s="39"/>
      <c r="K316" s="42"/>
      <c r="L316" s="45"/>
      <c r="M316" s="1"/>
      <c r="N316" s="15" t="b">
        <f t="shared" si="25"/>
        <v>0</v>
      </c>
    </row>
    <row r="317" spans="1:14" ht="20.100000000000001" customHeight="1">
      <c r="A317" s="1"/>
      <c r="B317" s="6"/>
      <c r="C317" s="7"/>
      <c r="D317" s="6"/>
      <c r="E317" s="8"/>
      <c r="F317" s="7"/>
      <c r="G317" s="9"/>
      <c r="H317" s="10"/>
      <c r="I317" s="11"/>
      <c r="J317" s="12"/>
      <c r="K317" s="13"/>
      <c r="L317" s="14"/>
      <c r="M317" s="1"/>
      <c r="N317" s="15" t="b">
        <f t="shared" si="25"/>
        <v>0</v>
      </c>
    </row>
    <row r="318" spans="1:14" ht="20.100000000000001" customHeight="1">
      <c r="A318" s="1"/>
      <c r="B318" s="6"/>
      <c r="C318" s="7"/>
      <c r="D318" s="6"/>
      <c r="E318" s="8"/>
      <c r="F318" s="7"/>
      <c r="G318" s="9"/>
      <c r="H318" s="10"/>
      <c r="I318" s="11"/>
      <c r="J318" s="12"/>
      <c r="K318" s="13"/>
      <c r="L318" s="14"/>
      <c r="M318" s="1"/>
      <c r="N318" s="15" t="b">
        <f t="shared" si="25"/>
        <v>0</v>
      </c>
    </row>
    <row r="319" spans="1:14" ht="20.100000000000001" customHeight="1">
      <c r="A319" s="1"/>
      <c r="B319" s="6"/>
      <c r="C319" s="7"/>
      <c r="D319" s="6"/>
      <c r="E319" s="8"/>
      <c r="F319" s="7"/>
      <c r="G319" s="9"/>
      <c r="H319" s="10"/>
      <c r="I319" s="11"/>
      <c r="J319" s="12"/>
      <c r="K319" s="13"/>
      <c r="L319" s="14"/>
      <c r="M319" s="1"/>
      <c r="N319" s="15" t="b">
        <f t="shared" si="25"/>
        <v>0</v>
      </c>
    </row>
    <row r="320" spans="1:14" ht="20.100000000000001" customHeight="1">
      <c r="A320" s="1"/>
      <c r="B320" s="6"/>
      <c r="C320" s="7"/>
      <c r="D320" s="6"/>
      <c r="E320" s="8"/>
      <c r="F320" s="7"/>
      <c r="G320" s="9"/>
      <c r="H320" s="10"/>
      <c r="I320" s="11"/>
      <c r="J320" s="12"/>
      <c r="K320" s="13"/>
      <c r="L320" s="14"/>
      <c r="M320" s="1"/>
      <c r="N320" s="15" t="b">
        <f t="shared" si="25"/>
        <v>0</v>
      </c>
    </row>
    <row r="321" spans="1:14" ht="20.100000000000001" customHeight="1">
      <c r="A321" s="1"/>
      <c r="B321" s="6"/>
      <c r="C321" s="7"/>
      <c r="D321" s="6"/>
      <c r="E321" s="8"/>
      <c r="F321" s="7"/>
      <c r="G321" s="9"/>
      <c r="H321" s="10"/>
      <c r="I321" s="11"/>
      <c r="J321" s="12"/>
      <c r="K321" s="13"/>
      <c r="L321" s="14"/>
      <c r="M321" s="1"/>
      <c r="N321" s="15" t="b">
        <f t="shared" si="25"/>
        <v>0</v>
      </c>
    </row>
    <row r="322" spans="1:14" ht="20.100000000000001" customHeight="1">
      <c r="A322" s="1"/>
      <c r="B322" s="6"/>
      <c r="C322" s="7"/>
      <c r="D322" s="6"/>
      <c r="E322" s="8"/>
      <c r="F322" s="7"/>
      <c r="G322" s="9"/>
      <c r="H322" s="10"/>
      <c r="I322" s="11"/>
      <c r="J322" s="31"/>
      <c r="K322" s="13"/>
      <c r="L322" s="14"/>
      <c r="M322" s="1"/>
      <c r="N322" s="15" t="b">
        <f t="shared" si="25"/>
        <v>0</v>
      </c>
    </row>
    <row r="323" spans="1:14" ht="20.100000000000001" customHeight="1" thickBot="1">
      <c r="A323" s="1"/>
      <c r="B323" s="6"/>
      <c r="C323" s="7"/>
      <c r="D323" s="6"/>
      <c r="E323" s="8"/>
      <c r="F323" s="7"/>
      <c r="G323" s="9"/>
      <c r="H323" s="10"/>
      <c r="I323" s="11"/>
      <c r="J323" s="16"/>
      <c r="K323" s="13"/>
      <c r="L323" s="14"/>
      <c r="M323" s="1"/>
      <c r="N323" s="15" t="b">
        <f t="shared" si="25"/>
        <v>0</v>
      </c>
    </row>
    <row r="324" spans="1:14" ht="14.25" thickBot="1">
      <c r="A324" s="1"/>
      <c r="B324" s="1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5" t="b">
        <f t="shared" si="25"/>
        <v>0</v>
      </c>
    </row>
    <row r="325" spans="1:14" ht="14.25" thickBot="1">
      <c r="A325" s="1"/>
      <c r="B325" s="18"/>
      <c r="C325" s="19"/>
      <c r="D325" s="20"/>
      <c r="E325" s="18"/>
      <c r="F325" s="19"/>
      <c r="G325" s="21"/>
      <c r="H325" s="1"/>
      <c r="I325" s="1"/>
      <c r="J325" s="22"/>
      <c r="K325" s="1"/>
      <c r="L325" s="23"/>
      <c r="M325" s="1"/>
      <c r="N325" s="15" t="b">
        <f t="shared" si="25"/>
        <v>0</v>
      </c>
    </row>
    <row r="326" spans="1:14">
      <c r="A326" s="1"/>
      <c r="B326" s="1"/>
      <c r="C326" s="1"/>
      <c r="D326" s="1"/>
      <c r="E326" s="18"/>
      <c r="F326" s="1"/>
      <c r="G326" s="1"/>
      <c r="H326" s="24"/>
      <c r="I326" s="1"/>
      <c r="J326" s="24"/>
      <c r="K326" s="1"/>
      <c r="L326" s="25"/>
      <c r="M326" s="1"/>
      <c r="N326" s="15" t="b">
        <f t="shared" si="25"/>
        <v>0</v>
      </c>
    </row>
    <row r="327" spans="1:14">
      <c r="A327" s="1"/>
      <c r="B327" s="1"/>
      <c r="C327" s="26"/>
      <c r="D327" s="27"/>
      <c r="E327" s="1"/>
      <c r="F327" s="19"/>
      <c r="G327" s="21"/>
      <c r="H327" s="1"/>
      <c r="I327" s="1"/>
      <c r="J327" s="28"/>
      <c r="K327" s="1"/>
      <c r="L327" s="1"/>
      <c r="M327" s="1"/>
      <c r="N327" s="15" t="b">
        <f t="shared" si="25"/>
        <v>0</v>
      </c>
    </row>
    <row r="328" spans="1:14">
      <c r="A328" s="1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1"/>
      <c r="N328" s="15" t="b">
        <f t="shared" ref="N328:N391" si="26">IF(OR(D328="VISA",D328="MC"),1.6,IF(D328="AMEX",3.4))</f>
        <v>0</v>
      </c>
    </row>
    <row r="329" spans="1:14">
      <c r="N329" s="15" t="b">
        <f t="shared" si="26"/>
        <v>0</v>
      </c>
    </row>
    <row r="330" spans="1:14" ht="18">
      <c r="A330" s="1"/>
      <c r="B330" s="2"/>
      <c r="C330" s="1"/>
      <c r="D330" s="2"/>
      <c r="E330" s="2"/>
      <c r="F330" s="2"/>
      <c r="G330" s="2"/>
      <c r="H330" s="2"/>
      <c r="I330" s="1"/>
      <c r="J330" s="1"/>
      <c r="K330" s="1"/>
      <c r="L330" s="1"/>
      <c r="M330" s="1"/>
      <c r="N330" s="15" t="b">
        <f t="shared" si="26"/>
        <v>0</v>
      </c>
    </row>
    <row r="331" spans="1:14" ht="15">
      <c r="A331" s="1"/>
      <c r="B331" s="50"/>
      <c r="C331" s="50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5" t="b">
        <f t="shared" si="26"/>
        <v>0</v>
      </c>
    </row>
    <row r="332" spans="1:14" ht="14.2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5" t="b">
        <f t="shared" si="26"/>
        <v>0</v>
      </c>
    </row>
    <row r="333" spans="1:14" ht="20.100000000000001" customHeight="1">
      <c r="A333" s="1"/>
      <c r="B333" s="46"/>
      <c r="C333" s="46"/>
      <c r="D333" s="46"/>
      <c r="E333" s="46"/>
      <c r="F333" s="46"/>
      <c r="G333" s="32"/>
      <c r="H333" s="33"/>
      <c r="I333" s="34"/>
      <c r="J333" s="37"/>
      <c r="K333" s="40"/>
      <c r="L333" s="43"/>
      <c r="M333" s="1"/>
      <c r="N333" s="15" t="b">
        <f t="shared" si="26"/>
        <v>0</v>
      </c>
    </row>
    <row r="334" spans="1:14" ht="20.100000000000001" customHeight="1">
      <c r="A334" s="1"/>
      <c r="B334" s="51"/>
      <c r="C334" s="51"/>
      <c r="D334" s="51"/>
      <c r="E334" s="51"/>
      <c r="F334" s="51"/>
      <c r="G334" s="46"/>
      <c r="H334" s="48"/>
      <c r="I334" s="35"/>
      <c r="J334" s="38"/>
      <c r="K334" s="41"/>
      <c r="L334" s="44"/>
      <c r="M334" s="1"/>
      <c r="N334" s="15" t="b">
        <f t="shared" si="26"/>
        <v>0</v>
      </c>
    </row>
    <row r="335" spans="1:14" ht="20.100000000000001" customHeight="1">
      <c r="A335" s="1"/>
      <c r="B335" s="47"/>
      <c r="C335" s="47"/>
      <c r="D335" s="47"/>
      <c r="E335" s="47"/>
      <c r="F335" s="47"/>
      <c r="G335" s="47"/>
      <c r="H335" s="49"/>
      <c r="I335" s="36"/>
      <c r="J335" s="39"/>
      <c r="K335" s="42"/>
      <c r="L335" s="45"/>
      <c r="M335" s="1"/>
      <c r="N335" s="15" t="b">
        <f t="shared" si="26"/>
        <v>0</v>
      </c>
    </row>
    <row r="336" spans="1:14" ht="20.100000000000001" customHeight="1">
      <c r="A336" s="1"/>
      <c r="B336" s="6"/>
      <c r="C336" s="7"/>
      <c r="D336" s="6"/>
      <c r="E336" s="8"/>
      <c r="F336" s="7"/>
      <c r="G336" s="9"/>
      <c r="H336" s="10"/>
      <c r="I336" s="11"/>
      <c r="J336" s="12"/>
      <c r="K336" s="13"/>
      <c r="L336" s="14"/>
      <c r="M336" s="1"/>
      <c r="N336" s="15" t="b">
        <f t="shared" si="26"/>
        <v>0</v>
      </c>
    </row>
    <row r="337" spans="1:14" ht="21.75" customHeight="1">
      <c r="A337" s="1"/>
      <c r="B337" s="6"/>
      <c r="C337" s="7"/>
      <c r="D337" s="6"/>
      <c r="E337" s="8"/>
      <c r="F337" s="7"/>
      <c r="G337" s="9"/>
      <c r="H337" s="10"/>
      <c r="I337" s="11"/>
      <c r="J337" s="12"/>
      <c r="K337" s="13"/>
      <c r="L337" s="14"/>
      <c r="M337" s="1"/>
      <c r="N337" s="15" t="b">
        <f t="shared" si="26"/>
        <v>0</v>
      </c>
    </row>
    <row r="338" spans="1:14" ht="20.100000000000001" customHeight="1">
      <c r="A338" s="1"/>
      <c r="B338" s="6"/>
      <c r="C338" s="7"/>
      <c r="D338" s="6"/>
      <c r="E338" s="8"/>
      <c r="F338" s="7"/>
      <c r="G338" s="9"/>
      <c r="H338" s="10"/>
      <c r="I338" s="11"/>
      <c r="J338" s="12"/>
      <c r="K338" s="13"/>
      <c r="L338" s="14"/>
      <c r="M338" s="1"/>
      <c r="N338" s="15" t="b">
        <f t="shared" si="26"/>
        <v>0</v>
      </c>
    </row>
    <row r="339" spans="1:14" ht="36.75" customHeight="1">
      <c r="A339" s="1"/>
      <c r="B339" s="6"/>
      <c r="C339" s="7"/>
      <c r="D339" s="6"/>
      <c r="E339" s="8"/>
      <c r="F339" s="7"/>
      <c r="G339" s="9"/>
      <c r="H339" s="10"/>
      <c r="I339" s="11"/>
      <c r="J339" s="12"/>
      <c r="K339" s="13"/>
      <c r="L339" s="14"/>
      <c r="M339" s="1"/>
      <c r="N339" s="15" t="b">
        <f t="shared" si="26"/>
        <v>0</v>
      </c>
    </row>
    <row r="340" spans="1:14" ht="20.100000000000001" customHeight="1">
      <c r="A340" s="1"/>
      <c r="B340" s="6"/>
      <c r="C340" s="7"/>
      <c r="D340" s="6"/>
      <c r="E340" s="8"/>
      <c r="F340" s="7"/>
      <c r="G340" s="9"/>
      <c r="H340" s="10"/>
      <c r="I340" s="11"/>
      <c r="J340" s="12"/>
      <c r="K340" s="13"/>
      <c r="L340" s="14"/>
      <c r="M340" s="1"/>
      <c r="N340" s="15" t="b">
        <f t="shared" si="26"/>
        <v>0</v>
      </c>
    </row>
    <row r="341" spans="1:14" ht="20.100000000000001" customHeight="1" thickBot="1">
      <c r="A341" s="1"/>
      <c r="B341" s="6"/>
      <c r="C341" s="7"/>
      <c r="D341" s="6"/>
      <c r="E341" s="8"/>
      <c r="F341" s="7"/>
      <c r="G341" s="9"/>
      <c r="H341" s="10"/>
      <c r="I341" s="11"/>
      <c r="J341" s="16"/>
      <c r="K341" s="13"/>
      <c r="L341" s="14"/>
      <c r="M341" s="1"/>
      <c r="N341" s="15" t="b">
        <f t="shared" si="26"/>
        <v>0</v>
      </c>
    </row>
    <row r="342" spans="1:14" ht="14.25" thickBot="1">
      <c r="A342" s="1"/>
      <c r="B342" s="1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5" t="b">
        <f t="shared" si="26"/>
        <v>0</v>
      </c>
    </row>
    <row r="343" spans="1:14" ht="14.25" thickBot="1">
      <c r="A343" s="1"/>
      <c r="B343" s="18"/>
      <c r="C343" s="19"/>
      <c r="D343" s="20"/>
      <c r="E343" s="18"/>
      <c r="F343" s="19"/>
      <c r="G343" s="21"/>
      <c r="H343" s="1"/>
      <c r="I343" s="1"/>
      <c r="J343" s="22"/>
      <c r="K343" s="1"/>
      <c r="L343" s="23"/>
      <c r="M343" s="1"/>
      <c r="N343" s="15" t="b">
        <f t="shared" si="26"/>
        <v>0</v>
      </c>
    </row>
    <row r="344" spans="1:14">
      <c r="A344" s="1"/>
      <c r="B344" s="1"/>
      <c r="C344" s="1"/>
      <c r="D344" s="1"/>
      <c r="E344" s="18"/>
      <c r="F344" s="1"/>
      <c r="G344" s="1"/>
      <c r="H344" s="24"/>
      <c r="I344" s="1"/>
      <c r="J344" s="24"/>
      <c r="K344" s="1"/>
      <c r="L344" s="25"/>
      <c r="M344" s="1"/>
      <c r="N344" s="15" t="b">
        <f t="shared" si="26"/>
        <v>0</v>
      </c>
    </row>
    <row r="345" spans="1:14">
      <c r="A345" s="1"/>
      <c r="B345" s="1"/>
      <c r="C345" s="26"/>
      <c r="D345" s="27"/>
      <c r="E345" s="1"/>
      <c r="F345" s="19"/>
      <c r="G345" s="21"/>
      <c r="H345" s="1"/>
      <c r="I345" s="1"/>
      <c r="J345" s="28"/>
      <c r="K345" s="1"/>
      <c r="L345" s="1"/>
      <c r="M345" s="1"/>
      <c r="N345" s="15" t="b">
        <f t="shared" si="26"/>
        <v>0</v>
      </c>
    </row>
    <row r="346" spans="1:14">
      <c r="A346" s="1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1"/>
      <c r="N346" s="15" t="b">
        <f t="shared" si="26"/>
        <v>0</v>
      </c>
    </row>
    <row r="347" spans="1:14">
      <c r="N347" s="15" t="b">
        <f t="shared" si="26"/>
        <v>0</v>
      </c>
    </row>
    <row r="348" spans="1:14" ht="18">
      <c r="A348" s="1"/>
      <c r="B348" s="2"/>
      <c r="C348" s="1"/>
      <c r="D348" s="2"/>
      <c r="E348" s="2"/>
      <c r="F348" s="2"/>
      <c r="G348" s="2"/>
      <c r="H348" s="2"/>
      <c r="I348" s="1"/>
      <c r="J348" s="1"/>
      <c r="K348" s="1"/>
      <c r="L348" s="1"/>
      <c r="M348" s="1"/>
      <c r="N348" s="15" t="b">
        <f t="shared" si="26"/>
        <v>0</v>
      </c>
    </row>
    <row r="349" spans="1:14" ht="15">
      <c r="A349" s="1"/>
      <c r="B349" s="50"/>
      <c r="C349" s="50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5" t="b">
        <f t="shared" si="26"/>
        <v>0</v>
      </c>
    </row>
    <row r="350" spans="1:14" ht="14.2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5" t="b">
        <f t="shared" si="26"/>
        <v>0</v>
      </c>
    </row>
    <row r="351" spans="1:14" ht="20.100000000000001" customHeight="1">
      <c r="A351" s="1"/>
      <c r="B351" s="46"/>
      <c r="C351" s="46"/>
      <c r="D351" s="46"/>
      <c r="E351" s="46"/>
      <c r="F351" s="46"/>
      <c r="G351" s="32"/>
      <c r="H351" s="33"/>
      <c r="I351" s="34"/>
      <c r="J351" s="37"/>
      <c r="K351" s="40"/>
      <c r="L351" s="43"/>
      <c r="M351" s="1"/>
      <c r="N351" s="15" t="b">
        <f t="shared" si="26"/>
        <v>0</v>
      </c>
    </row>
    <row r="352" spans="1:14" ht="20.100000000000001" customHeight="1">
      <c r="A352" s="1"/>
      <c r="B352" s="51"/>
      <c r="C352" s="51"/>
      <c r="D352" s="51"/>
      <c r="E352" s="51"/>
      <c r="F352" s="51"/>
      <c r="G352" s="46"/>
      <c r="H352" s="48"/>
      <c r="I352" s="35"/>
      <c r="J352" s="38"/>
      <c r="K352" s="41"/>
      <c r="L352" s="44"/>
      <c r="M352" s="1"/>
      <c r="N352" s="15" t="b">
        <f t="shared" si="26"/>
        <v>0</v>
      </c>
    </row>
    <row r="353" spans="1:14" ht="20.100000000000001" customHeight="1">
      <c r="A353" s="1"/>
      <c r="B353" s="47"/>
      <c r="C353" s="47"/>
      <c r="D353" s="47"/>
      <c r="E353" s="47"/>
      <c r="F353" s="47"/>
      <c r="G353" s="47"/>
      <c r="H353" s="49"/>
      <c r="I353" s="36"/>
      <c r="J353" s="39"/>
      <c r="K353" s="42"/>
      <c r="L353" s="45"/>
      <c r="M353" s="1"/>
      <c r="N353" s="15" t="b">
        <f t="shared" si="26"/>
        <v>0</v>
      </c>
    </row>
    <row r="354" spans="1:14" ht="27.75" customHeight="1">
      <c r="A354" s="1"/>
      <c r="B354" s="6"/>
      <c r="C354" s="7"/>
      <c r="D354" s="6"/>
      <c r="E354" s="8"/>
      <c r="F354" s="7"/>
      <c r="G354" s="9"/>
      <c r="H354" s="10"/>
      <c r="I354" s="11"/>
      <c r="J354" s="12"/>
      <c r="K354" s="13"/>
      <c r="L354" s="14"/>
      <c r="M354" s="1"/>
      <c r="N354" s="15" t="b">
        <f t="shared" si="26"/>
        <v>0</v>
      </c>
    </row>
    <row r="355" spans="1:14" ht="20.100000000000001" customHeight="1">
      <c r="A355" s="1"/>
      <c r="B355" s="6"/>
      <c r="C355" s="7"/>
      <c r="D355" s="6"/>
      <c r="E355" s="8"/>
      <c r="F355" s="7"/>
      <c r="G355" s="9"/>
      <c r="H355" s="10"/>
      <c r="I355" s="11"/>
      <c r="J355" s="12"/>
      <c r="K355" s="13"/>
      <c r="L355" s="14"/>
      <c r="M355" s="1"/>
      <c r="N355" s="15" t="b">
        <f t="shared" si="26"/>
        <v>0</v>
      </c>
    </row>
    <row r="356" spans="1:14" ht="20.100000000000001" customHeight="1">
      <c r="A356" s="1"/>
      <c r="B356" s="6"/>
      <c r="C356" s="7"/>
      <c r="D356" s="6"/>
      <c r="E356" s="8"/>
      <c r="F356" s="7"/>
      <c r="G356" s="9"/>
      <c r="H356" s="10"/>
      <c r="I356" s="11"/>
      <c r="J356" s="12"/>
      <c r="K356" s="13"/>
      <c r="L356" s="14"/>
      <c r="M356" s="1"/>
      <c r="N356" s="15" t="b">
        <f t="shared" si="26"/>
        <v>0</v>
      </c>
    </row>
    <row r="357" spans="1:14" ht="20.100000000000001" customHeight="1">
      <c r="A357" s="1"/>
      <c r="B357" s="6"/>
      <c r="C357" s="7"/>
      <c r="D357" s="6"/>
      <c r="E357" s="8"/>
      <c r="F357" s="7"/>
      <c r="G357" s="9"/>
      <c r="H357" s="10"/>
      <c r="I357" s="11"/>
      <c r="J357" s="12"/>
      <c r="K357" s="13"/>
      <c r="L357" s="14"/>
      <c r="M357" s="1"/>
      <c r="N357" s="15" t="b">
        <f t="shared" si="26"/>
        <v>0</v>
      </c>
    </row>
    <row r="358" spans="1:14" ht="20.100000000000001" customHeight="1">
      <c r="A358" s="1"/>
      <c r="B358" s="6"/>
      <c r="C358" s="7"/>
      <c r="D358" s="6"/>
      <c r="E358" s="8"/>
      <c r="F358" s="7"/>
      <c r="G358" s="9"/>
      <c r="H358" s="10"/>
      <c r="I358" s="11"/>
      <c r="J358" s="12"/>
      <c r="K358" s="13"/>
      <c r="L358" s="14"/>
      <c r="M358" s="1"/>
      <c r="N358" s="15" t="b">
        <f t="shared" si="26"/>
        <v>0</v>
      </c>
    </row>
    <row r="359" spans="1:14" ht="20.100000000000001" customHeight="1" thickBot="1">
      <c r="A359" s="1"/>
      <c r="B359" s="6"/>
      <c r="C359" s="7"/>
      <c r="D359" s="6"/>
      <c r="E359" s="8"/>
      <c r="F359" s="7"/>
      <c r="G359" s="9"/>
      <c r="H359" s="10"/>
      <c r="I359" s="11"/>
      <c r="J359" s="16"/>
      <c r="K359" s="13"/>
      <c r="L359" s="14"/>
      <c r="M359" s="1"/>
      <c r="N359" s="15" t="b">
        <f t="shared" si="26"/>
        <v>0</v>
      </c>
    </row>
    <row r="360" spans="1:14" ht="14.25" thickBot="1">
      <c r="A360" s="1"/>
      <c r="B360" s="1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5" t="b">
        <f t="shared" si="26"/>
        <v>0</v>
      </c>
    </row>
    <row r="361" spans="1:14" ht="14.25" thickBot="1">
      <c r="A361" s="1"/>
      <c r="B361" s="18"/>
      <c r="C361" s="19"/>
      <c r="D361" s="20"/>
      <c r="E361" s="18"/>
      <c r="F361" s="19"/>
      <c r="G361" s="21"/>
      <c r="H361" s="1"/>
      <c r="I361" s="1"/>
      <c r="J361" s="22"/>
      <c r="K361" s="1"/>
      <c r="L361" s="23"/>
      <c r="M361" s="1"/>
      <c r="N361" s="15" t="b">
        <f t="shared" si="26"/>
        <v>0</v>
      </c>
    </row>
    <row r="362" spans="1:14">
      <c r="A362" s="1"/>
      <c r="B362" s="1"/>
      <c r="C362" s="1"/>
      <c r="D362" s="1"/>
      <c r="E362" s="18"/>
      <c r="F362" s="1"/>
      <c r="G362" s="1"/>
      <c r="H362" s="24"/>
      <c r="I362" s="1"/>
      <c r="J362" s="24"/>
      <c r="K362" s="1"/>
      <c r="L362" s="25"/>
      <c r="M362" s="1"/>
      <c r="N362" s="15" t="b">
        <f t="shared" si="26"/>
        <v>0</v>
      </c>
    </row>
    <row r="363" spans="1:14">
      <c r="A363" s="1"/>
      <c r="B363" s="1"/>
      <c r="C363" s="26"/>
      <c r="D363" s="27"/>
      <c r="E363" s="1"/>
      <c r="F363" s="19"/>
      <c r="G363" s="21"/>
      <c r="H363" s="1"/>
      <c r="I363" s="1"/>
      <c r="J363" s="28"/>
      <c r="K363" s="1"/>
      <c r="L363" s="1"/>
      <c r="M363" s="1"/>
      <c r="N363" s="15" t="b">
        <f t="shared" si="26"/>
        <v>0</v>
      </c>
    </row>
    <row r="364" spans="1:14">
      <c r="A364" s="1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1"/>
      <c r="N364" s="15" t="b">
        <f t="shared" si="26"/>
        <v>0</v>
      </c>
    </row>
    <row r="365" spans="1:14">
      <c r="N365" s="15" t="b">
        <f t="shared" si="26"/>
        <v>0</v>
      </c>
    </row>
    <row r="366" spans="1:14" ht="18">
      <c r="A366" s="1"/>
      <c r="B366" s="2"/>
      <c r="C366" s="1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5" t="b">
        <f t="shared" si="26"/>
        <v>0</v>
      </c>
    </row>
    <row r="367" spans="1:14" ht="15">
      <c r="A367" s="1"/>
      <c r="B367" s="50"/>
      <c r="C367" s="50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5" t="b">
        <f t="shared" si="26"/>
        <v>0</v>
      </c>
    </row>
    <row r="368" spans="1:14" ht="14.2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5" t="b">
        <f t="shared" si="26"/>
        <v>0</v>
      </c>
    </row>
    <row r="369" spans="1:14" ht="14.25">
      <c r="A369" s="1"/>
      <c r="B369" s="46"/>
      <c r="C369" s="46"/>
      <c r="D369" s="46"/>
      <c r="E369" s="46"/>
      <c r="F369" s="46"/>
      <c r="G369" s="32"/>
      <c r="H369" s="33"/>
      <c r="I369" s="34"/>
      <c r="J369" s="37"/>
      <c r="K369" s="40"/>
      <c r="L369" s="43"/>
      <c r="M369" s="1"/>
      <c r="N369" s="15" t="b">
        <f t="shared" si="26"/>
        <v>0</v>
      </c>
    </row>
    <row r="370" spans="1:14">
      <c r="A370" s="1"/>
      <c r="B370" s="51"/>
      <c r="C370" s="51"/>
      <c r="D370" s="51"/>
      <c r="E370" s="51"/>
      <c r="F370" s="51"/>
      <c r="G370" s="46"/>
      <c r="H370" s="48"/>
      <c r="I370" s="35"/>
      <c r="J370" s="38"/>
      <c r="K370" s="41"/>
      <c r="L370" s="44"/>
      <c r="M370" s="1"/>
      <c r="N370" s="15" t="b">
        <f t="shared" si="26"/>
        <v>0</v>
      </c>
    </row>
    <row r="371" spans="1:14">
      <c r="A371" s="1"/>
      <c r="B371" s="47"/>
      <c r="C371" s="47"/>
      <c r="D371" s="47"/>
      <c r="E371" s="47"/>
      <c r="F371" s="47"/>
      <c r="G371" s="47"/>
      <c r="H371" s="49"/>
      <c r="I371" s="36"/>
      <c r="J371" s="39"/>
      <c r="K371" s="42"/>
      <c r="L371" s="45"/>
      <c r="M371" s="1"/>
      <c r="N371" s="15" t="b">
        <f t="shared" si="26"/>
        <v>0</v>
      </c>
    </row>
    <row r="372" spans="1:14" ht="20.25" customHeight="1">
      <c r="A372" s="1"/>
      <c r="B372" s="6"/>
      <c r="C372" s="7"/>
      <c r="D372" s="6"/>
      <c r="E372" s="8"/>
      <c r="F372" s="7"/>
      <c r="G372" s="9"/>
      <c r="H372" s="10"/>
      <c r="I372" s="11"/>
      <c r="J372" s="12"/>
      <c r="K372" s="13"/>
      <c r="L372" s="14"/>
      <c r="M372" s="1"/>
      <c r="N372" s="15" t="b">
        <f t="shared" si="26"/>
        <v>0</v>
      </c>
    </row>
    <row r="373" spans="1:14">
      <c r="A373" s="1"/>
      <c r="B373" s="6"/>
      <c r="C373" s="7"/>
      <c r="D373" s="6"/>
      <c r="E373" s="8"/>
      <c r="F373" s="7"/>
      <c r="G373" s="9"/>
      <c r="H373" s="10"/>
      <c r="I373" s="11"/>
      <c r="J373" s="12"/>
      <c r="K373" s="13"/>
      <c r="L373" s="14"/>
      <c r="M373" s="1"/>
      <c r="N373" s="15" t="b">
        <f t="shared" si="26"/>
        <v>0</v>
      </c>
    </row>
    <row r="374" spans="1:14">
      <c r="A374" s="1"/>
      <c r="B374" s="6"/>
      <c r="C374" s="7"/>
      <c r="D374" s="6"/>
      <c r="E374" s="8"/>
      <c r="F374" s="7"/>
      <c r="G374" s="9"/>
      <c r="H374" s="10"/>
      <c r="I374" s="11"/>
      <c r="J374" s="12"/>
      <c r="K374" s="13"/>
      <c r="L374" s="14"/>
      <c r="M374" s="1"/>
      <c r="N374" s="15" t="b">
        <f t="shared" si="26"/>
        <v>0</v>
      </c>
    </row>
    <row r="375" spans="1:14">
      <c r="A375" s="1"/>
      <c r="B375" s="6"/>
      <c r="C375" s="7"/>
      <c r="D375" s="6"/>
      <c r="E375" s="8"/>
      <c r="F375" s="7"/>
      <c r="G375" s="9"/>
      <c r="H375" s="10"/>
      <c r="I375" s="11"/>
      <c r="J375" s="12"/>
      <c r="K375" s="13"/>
      <c r="L375" s="14"/>
      <c r="M375" s="1"/>
      <c r="N375" s="15" t="b">
        <f t="shared" si="26"/>
        <v>0</v>
      </c>
    </row>
    <row r="376" spans="1:14">
      <c r="A376" s="1"/>
      <c r="B376" s="6"/>
      <c r="C376" s="7"/>
      <c r="D376" s="6"/>
      <c r="E376" s="8"/>
      <c r="F376" s="7"/>
      <c r="G376" s="9"/>
      <c r="H376" s="10"/>
      <c r="I376" s="11"/>
      <c r="J376" s="12"/>
      <c r="K376" s="13"/>
      <c r="L376" s="14"/>
      <c r="M376" s="1"/>
      <c r="N376" s="15" t="b">
        <f t="shared" si="26"/>
        <v>0</v>
      </c>
    </row>
    <row r="377" spans="1:14" ht="14.25" thickBot="1">
      <c r="A377" s="1"/>
      <c r="B377" s="6"/>
      <c r="C377" s="7"/>
      <c r="D377" s="6"/>
      <c r="E377" s="8"/>
      <c r="F377" s="7"/>
      <c r="G377" s="9"/>
      <c r="H377" s="10"/>
      <c r="I377" s="11"/>
      <c r="J377" s="16"/>
      <c r="K377" s="13"/>
      <c r="L377" s="14"/>
      <c r="M377" s="1"/>
      <c r="N377" s="15" t="b">
        <f t="shared" si="26"/>
        <v>0</v>
      </c>
    </row>
    <row r="378" spans="1:14" ht="14.25" thickBot="1">
      <c r="A378" s="1"/>
      <c r="B378" s="1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5"/>
    </row>
    <row r="379" spans="1:14" ht="14.25" thickBot="1">
      <c r="A379" s="1"/>
      <c r="B379" s="18"/>
      <c r="C379" s="19"/>
      <c r="D379" s="20"/>
      <c r="E379" s="18"/>
      <c r="F379" s="19"/>
      <c r="G379" s="21"/>
      <c r="H379" s="1"/>
      <c r="I379" s="1"/>
      <c r="J379" s="22"/>
      <c r="K379" s="1"/>
      <c r="L379" s="23"/>
      <c r="M379" s="1"/>
      <c r="N379" s="15"/>
    </row>
    <row r="380" spans="1:14">
      <c r="A380" s="1"/>
      <c r="B380" s="1"/>
      <c r="C380" s="1"/>
      <c r="D380" s="1"/>
      <c r="E380" s="18"/>
      <c r="F380" s="1"/>
      <c r="G380" s="1"/>
      <c r="H380" s="24"/>
      <c r="I380" s="1"/>
      <c r="J380" s="24"/>
      <c r="K380" s="1"/>
      <c r="L380" s="25"/>
      <c r="M380" s="1"/>
      <c r="N380" s="15"/>
    </row>
    <row r="381" spans="1:14">
      <c r="A381" s="1"/>
      <c r="B381" s="1"/>
      <c r="C381" s="26"/>
      <c r="D381" s="27"/>
      <c r="E381" s="1"/>
      <c r="F381" s="19"/>
      <c r="G381" s="21"/>
      <c r="H381" s="1"/>
      <c r="I381" s="1"/>
      <c r="J381" s="28"/>
      <c r="K381" s="1"/>
      <c r="L381" s="1"/>
      <c r="M381" s="1"/>
      <c r="N381" s="15"/>
    </row>
    <row r="382" spans="1:14">
      <c r="A382" s="1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1"/>
      <c r="N382" s="15"/>
    </row>
    <row r="383" spans="1:14">
      <c r="N383" s="15"/>
    </row>
    <row r="384" spans="1:14" ht="18">
      <c r="A384" s="1"/>
      <c r="B384" s="2"/>
      <c r="C384" s="1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5"/>
    </row>
    <row r="385" spans="1:14" ht="15">
      <c r="A385" s="1"/>
      <c r="B385" s="50"/>
      <c r="C385" s="50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5"/>
    </row>
    <row r="386" spans="1:14" ht="14.2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5"/>
    </row>
    <row r="387" spans="1:14" ht="14.25">
      <c r="A387" s="1"/>
      <c r="B387" s="46"/>
      <c r="C387" s="46"/>
      <c r="D387" s="46"/>
      <c r="E387" s="46"/>
      <c r="F387" s="46"/>
      <c r="G387" s="32"/>
      <c r="H387" s="33"/>
      <c r="I387" s="34"/>
      <c r="J387" s="37"/>
      <c r="K387" s="40"/>
      <c r="L387" s="43"/>
      <c r="M387" s="1"/>
      <c r="N387" s="15" t="b">
        <f t="shared" si="26"/>
        <v>0</v>
      </c>
    </row>
    <row r="388" spans="1:14">
      <c r="A388" s="1"/>
      <c r="B388" s="51"/>
      <c r="C388" s="51"/>
      <c r="D388" s="51"/>
      <c r="E388" s="51"/>
      <c r="F388" s="51"/>
      <c r="G388" s="46"/>
      <c r="H388" s="48"/>
      <c r="I388" s="35"/>
      <c r="J388" s="38"/>
      <c r="K388" s="41"/>
      <c r="L388" s="44"/>
      <c r="M388" s="1"/>
      <c r="N388" s="15" t="b">
        <f t="shared" si="26"/>
        <v>0</v>
      </c>
    </row>
    <row r="389" spans="1:14">
      <c r="A389" s="1"/>
      <c r="B389" s="47"/>
      <c r="C389" s="47"/>
      <c r="D389" s="47"/>
      <c r="E389" s="47"/>
      <c r="F389" s="47"/>
      <c r="G389" s="47"/>
      <c r="H389" s="49"/>
      <c r="I389" s="36"/>
      <c r="J389" s="39"/>
      <c r="K389" s="42"/>
      <c r="L389" s="45"/>
      <c r="M389" s="1"/>
      <c r="N389" s="15" t="b">
        <f t="shared" si="26"/>
        <v>0</v>
      </c>
    </row>
    <row r="390" spans="1:14" ht="21.75" customHeight="1">
      <c r="A390" s="1"/>
      <c r="B390" s="6"/>
      <c r="C390" s="7"/>
      <c r="D390" s="6"/>
      <c r="E390" s="8"/>
      <c r="F390" s="7"/>
      <c r="G390" s="9"/>
      <c r="H390" s="10"/>
      <c r="I390" s="11"/>
      <c r="J390" s="12"/>
      <c r="K390" s="13"/>
      <c r="L390" s="14"/>
      <c r="M390" s="1"/>
      <c r="N390" s="15" t="b">
        <f t="shared" si="26"/>
        <v>0</v>
      </c>
    </row>
    <row r="391" spans="1:14" ht="21.75" customHeight="1">
      <c r="A391" s="1"/>
      <c r="B391" s="6"/>
      <c r="C391" s="7"/>
      <c r="D391" s="6"/>
      <c r="E391" s="8"/>
      <c r="F391" s="7"/>
      <c r="G391" s="9"/>
      <c r="H391" s="10"/>
      <c r="I391" s="11"/>
      <c r="J391" s="12"/>
      <c r="K391" s="13"/>
      <c r="L391" s="14"/>
      <c r="M391" s="1"/>
      <c r="N391" s="15" t="b">
        <f t="shared" si="26"/>
        <v>0</v>
      </c>
    </row>
    <row r="392" spans="1:14" ht="24.75" customHeight="1">
      <c r="A392" s="1"/>
      <c r="B392" s="6"/>
      <c r="C392" s="7"/>
      <c r="D392" s="6"/>
      <c r="E392" s="8"/>
      <c r="F392" s="7"/>
      <c r="G392" s="9"/>
      <c r="H392" s="10"/>
      <c r="I392" s="11"/>
      <c r="J392" s="12"/>
      <c r="K392" s="13"/>
      <c r="L392" s="14"/>
      <c r="M392" s="1"/>
      <c r="N392" s="15" t="b">
        <f t="shared" ref="N392:N456" si="27">IF(OR(D392="VISA",D392="MC"),1.6,IF(D392="AMEX",3.4))</f>
        <v>0</v>
      </c>
    </row>
    <row r="393" spans="1:14" ht="21" customHeight="1">
      <c r="A393" s="1"/>
      <c r="B393" s="6"/>
      <c r="C393" s="7"/>
      <c r="D393" s="6"/>
      <c r="E393" s="8"/>
      <c r="F393" s="7"/>
      <c r="G393" s="9"/>
      <c r="H393" s="10"/>
      <c r="I393" s="11"/>
      <c r="J393" s="12"/>
      <c r="K393" s="13"/>
      <c r="L393" s="14"/>
      <c r="M393" s="1"/>
      <c r="N393" s="15" t="b">
        <f t="shared" si="27"/>
        <v>0</v>
      </c>
    </row>
    <row r="394" spans="1:14" ht="21.75" customHeight="1">
      <c r="A394" s="1"/>
      <c r="B394" s="6"/>
      <c r="C394" s="7"/>
      <c r="D394" s="6"/>
      <c r="E394" s="8"/>
      <c r="F394" s="7"/>
      <c r="G394" s="9"/>
      <c r="H394" s="10"/>
      <c r="I394" s="11"/>
      <c r="J394" s="12"/>
      <c r="K394" s="13"/>
      <c r="L394" s="14"/>
      <c r="M394" s="1"/>
      <c r="N394" s="15" t="b">
        <f t="shared" si="27"/>
        <v>0</v>
      </c>
    </row>
    <row r="395" spans="1:14" ht="24" customHeight="1" thickBot="1">
      <c r="A395" s="1"/>
      <c r="B395" s="6"/>
      <c r="C395" s="7"/>
      <c r="D395" s="6"/>
      <c r="E395" s="8"/>
      <c r="F395" s="7"/>
      <c r="G395" s="9"/>
      <c r="H395" s="10"/>
      <c r="I395" s="11"/>
      <c r="J395" s="16"/>
      <c r="K395" s="13"/>
      <c r="L395" s="14"/>
      <c r="M395" s="1"/>
      <c r="N395" s="15" t="b">
        <f t="shared" si="27"/>
        <v>0</v>
      </c>
    </row>
    <row r="396" spans="1:14" ht="14.25" thickBot="1">
      <c r="A396" s="1"/>
      <c r="B396" s="1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5"/>
    </row>
    <row r="397" spans="1:14" ht="14.25" thickBot="1">
      <c r="A397" s="1"/>
      <c r="B397" s="18"/>
      <c r="C397" s="19"/>
      <c r="D397" s="20"/>
      <c r="E397" s="18"/>
      <c r="F397" s="19"/>
      <c r="G397" s="21"/>
      <c r="H397" s="1"/>
      <c r="I397" s="1"/>
      <c r="J397" s="22"/>
      <c r="K397" s="1"/>
      <c r="L397" s="23"/>
      <c r="M397" s="1"/>
      <c r="N397" s="15"/>
    </row>
    <row r="398" spans="1:14">
      <c r="A398" s="1"/>
      <c r="B398" s="1"/>
      <c r="C398" s="1"/>
      <c r="D398" s="1"/>
      <c r="E398" s="18"/>
      <c r="F398" s="1"/>
      <c r="G398" s="1"/>
      <c r="H398" s="24"/>
      <c r="I398" s="1"/>
      <c r="J398" s="24"/>
      <c r="K398" s="1"/>
      <c r="L398" s="25"/>
      <c r="M398" s="1"/>
      <c r="N398" s="15"/>
    </row>
    <row r="399" spans="1:14">
      <c r="A399" s="1"/>
      <c r="B399" s="1"/>
      <c r="C399" s="26"/>
      <c r="D399" s="27"/>
      <c r="E399" s="1"/>
      <c r="F399" s="19"/>
      <c r="G399" s="21"/>
      <c r="H399" s="1"/>
      <c r="I399" s="1"/>
      <c r="J399" s="28"/>
      <c r="K399" s="1"/>
      <c r="L399" s="1"/>
      <c r="M399" s="1"/>
      <c r="N399" s="15"/>
    </row>
    <row r="400" spans="1:14">
      <c r="A400" s="1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1"/>
      <c r="N400" s="15"/>
    </row>
    <row r="401" spans="1:14">
      <c r="N401" s="15"/>
    </row>
    <row r="402" spans="1:14" ht="18">
      <c r="A402" s="1"/>
      <c r="B402" s="2"/>
      <c r="C402" s="1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5"/>
    </row>
    <row r="403" spans="1:14" ht="15">
      <c r="A403" s="1"/>
      <c r="B403" s="50"/>
      <c r="C403" s="50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5"/>
    </row>
    <row r="404" spans="1:14" ht="14.2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5"/>
    </row>
    <row r="405" spans="1:14" ht="14.25">
      <c r="A405" s="1"/>
      <c r="B405" s="46"/>
      <c r="C405" s="46"/>
      <c r="D405" s="46"/>
      <c r="E405" s="46"/>
      <c r="F405" s="46"/>
      <c r="G405" s="32"/>
      <c r="H405" s="33"/>
      <c r="I405" s="34"/>
      <c r="J405" s="37"/>
      <c r="K405" s="40"/>
      <c r="L405" s="43"/>
      <c r="M405" s="1"/>
      <c r="N405" s="15" t="b">
        <f t="shared" si="27"/>
        <v>0</v>
      </c>
    </row>
    <row r="406" spans="1:14">
      <c r="A406" s="1"/>
      <c r="B406" s="51"/>
      <c r="C406" s="51"/>
      <c r="D406" s="51"/>
      <c r="E406" s="51"/>
      <c r="F406" s="51"/>
      <c r="G406" s="46"/>
      <c r="H406" s="48"/>
      <c r="I406" s="35"/>
      <c r="J406" s="38"/>
      <c r="K406" s="41"/>
      <c r="L406" s="44"/>
      <c r="M406" s="1"/>
      <c r="N406" s="15" t="b">
        <f t="shared" si="27"/>
        <v>0</v>
      </c>
    </row>
    <row r="407" spans="1:14">
      <c r="A407" s="1"/>
      <c r="B407" s="47"/>
      <c r="C407" s="47"/>
      <c r="D407" s="47"/>
      <c r="E407" s="47"/>
      <c r="F407" s="47"/>
      <c r="G407" s="47"/>
      <c r="H407" s="49"/>
      <c r="I407" s="36"/>
      <c r="J407" s="39"/>
      <c r="K407" s="42"/>
      <c r="L407" s="45"/>
      <c r="M407" s="1"/>
      <c r="N407" s="15" t="b">
        <f t="shared" si="27"/>
        <v>0</v>
      </c>
    </row>
    <row r="408" spans="1:14" ht="21.75" customHeight="1">
      <c r="A408" s="1"/>
      <c r="B408" s="6"/>
      <c r="C408" s="7"/>
      <c r="D408" s="6"/>
      <c r="E408" s="8"/>
      <c r="F408" s="7"/>
      <c r="G408" s="9"/>
      <c r="H408" s="10"/>
      <c r="I408" s="11"/>
      <c r="J408" s="12"/>
      <c r="K408" s="13"/>
      <c r="L408" s="14"/>
      <c r="M408" s="1"/>
      <c r="N408" s="15" t="b">
        <f t="shared" si="27"/>
        <v>0</v>
      </c>
    </row>
    <row r="409" spans="1:14">
      <c r="A409" s="1"/>
      <c r="B409" s="6"/>
      <c r="C409" s="7"/>
      <c r="D409" s="6"/>
      <c r="E409" s="8"/>
      <c r="F409" s="7"/>
      <c r="G409" s="9"/>
      <c r="H409" s="10"/>
      <c r="I409" s="11"/>
      <c r="J409" s="12"/>
      <c r="K409" s="13"/>
      <c r="L409" s="14"/>
      <c r="M409" s="1"/>
      <c r="N409" s="15"/>
    </row>
    <row r="410" spans="1:14">
      <c r="A410" s="1"/>
      <c r="B410" s="6"/>
      <c r="C410" s="7"/>
      <c r="D410" s="6"/>
      <c r="E410" s="8"/>
      <c r="F410" s="7"/>
      <c r="G410" s="9"/>
      <c r="H410" s="10"/>
      <c r="I410" s="11"/>
      <c r="J410" s="12"/>
      <c r="K410" s="13"/>
      <c r="L410" s="14"/>
      <c r="M410" s="1"/>
      <c r="N410" s="15" t="b">
        <f t="shared" si="27"/>
        <v>0</v>
      </c>
    </row>
    <row r="411" spans="1:14">
      <c r="A411" s="1"/>
      <c r="B411" s="6"/>
      <c r="C411" s="7"/>
      <c r="D411" s="6"/>
      <c r="E411" s="8"/>
      <c r="F411" s="7"/>
      <c r="G411" s="9"/>
      <c r="H411" s="10"/>
      <c r="I411" s="11"/>
      <c r="J411" s="12"/>
      <c r="K411" s="13"/>
      <c r="L411" s="14"/>
      <c r="M411" s="1"/>
      <c r="N411" s="15"/>
    </row>
    <row r="412" spans="1:14">
      <c r="A412" s="1"/>
      <c r="B412" s="6"/>
      <c r="C412" s="7"/>
      <c r="D412" s="6"/>
      <c r="E412" s="8"/>
      <c r="F412" s="7"/>
      <c r="G412" s="9"/>
      <c r="H412" s="10"/>
      <c r="I412" s="11"/>
      <c r="J412" s="12"/>
      <c r="K412" s="13"/>
      <c r="L412" s="14"/>
      <c r="M412" s="1"/>
      <c r="N412" s="15" t="b">
        <f t="shared" si="27"/>
        <v>0</v>
      </c>
    </row>
    <row r="413" spans="1:14" ht="14.25" thickBot="1">
      <c r="A413" s="1"/>
      <c r="B413" s="1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5"/>
    </row>
    <row r="414" spans="1:14" ht="14.25" thickBot="1">
      <c r="A414" s="1"/>
      <c r="B414" s="18"/>
      <c r="C414" s="19"/>
      <c r="D414" s="20"/>
      <c r="E414" s="18"/>
      <c r="F414" s="19"/>
      <c r="G414" s="21"/>
      <c r="H414" s="1"/>
      <c r="I414" s="1"/>
      <c r="J414" s="22"/>
      <c r="K414" s="1"/>
      <c r="L414" s="23"/>
      <c r="M414" s="1"/>
      <c r="N414" s="15"/>
    </row>
    <row r="415" spans="1:14">
      <c r="A415" s="1"/>
      <c r="B415" s="1"/>
      <c r="C415" s="1"/>
      <c r="D415" s="1"/>
      <c r="E415" s="18"/>
      <c r="F415" s="1"/>
      <c r="G415" s="1"/>
      <c r="H415" s="24"/>
      <c r="I415" s="1"/>
      <c r="J415" s="24"/>
      <c r="K415" s="1"/>
      <c r="L415" s="25"/>
      <c r="M415" s="1"/>
      <c r="N415" s="15"/>
    </row>
    <row r="416" spans="1:14">
      <c r="A416" s="1"/>
      <c r="B416" s="1"/>
      <c r="C416" s="26"/>
      <c r="D416" s="27"/>
      <c r="E416" s="1"/>
      <c r="F416" s="19"/>
      <c r="G416" s="21"/>
      <c r="H416" s="1"/>
      <c r="I416" s="1"/>
      <c r="J416" s="28"/>
      <c r="K416" s="1"/>
      <c r="L416" s="1"/>
      <c r="M416" s="1"/>
      <c r="N416" s="15"/>
    </row>
    <row r="417" spans="1:14">
      <c r="A417" s="1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1"/>
      <c r="N417" s="15"/>
    </row>
    <row r="418" spans="1:14">
      <c r="N418" s="15"/>
    </row>
    <row r="419" spans="1:14" ht="18">
      <c r="A419" s="1"/>
      <c r="B419" s="2"/>
      <c r="C419" s="1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5"/>
    </row>
    <row r="420" spans="1:14" ht="15">
      <c r="A420" s="1"/>
      <c r="B420" s="50"/>
      <c r="C420" s="50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5"/>
    </row>
    <row r="421" spans="1:14" ht="14.2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5"/>
    </row>
    <row r="422" spans="1:14" ht="14.25">
      <c r="A422" s="1"/>
      <c r="B422" s="46"/>
      <c r="C422" s="46"/>
      <c r="D422" s="46"/>
      <c r="E422" s="46"/>
      <c r="F422" s="46"/>
      <c r="G422" s="32"/>
      <c r="H422" s="33"/>
      <c r="I422" s="34"/>
      <c r="J422" s="37"/>
      <c r="K422" s="40"/>
      <c r="L422" s="43"/>
      <c r="M422" s="1"/>
      <c r="N422" s="15" t="b">
        <f t="shared" si="27"/>
        <v>0</v>
      </c>
    </row>
    <row r="423" spans="1:14">
      <c r="A423" s="1"/>
      <c r="B423" s="51"/>
      <c r="C423" s="51"/>
      <c r="D423" s="51"/>
      <c r="E423" s="51"/>
      <c r="F423" s="51"/>
      <c r="G423" s="46"/>
      <c r="H423" s="48"/>
      <c r="I423" s="35"/>
      <c r="J423" s="38"/>
      <c r="K423" s="41"/>
      <c r="L423" s="44"/>
      <c r="M423" s="1"/>
      <c r="N423" s="15" t="b">
        <f t="shared" si="27"/>
        <v>0</v>
      </c>
    </row>
    <row r="424" spans="1:14">
      <c r="A424" s="1"/>
      <c r="B424" s="47"/>
      <c r="C424" s="47"/>
      <c r="D424" s="47"/>
      <c r="E424" s="47"/>
      <c r="F424" s="47"/>
      <c r="G424" s="47"/>
      <c r="H424" s="49"/>
      <c r="I424" s="36"/>
      <c r="J424" s="39"/>
      <c r="K424" s="42"/>
      <c r="L424" s="45"/>
      <c r="M424" s="1"/>
      <c r="N424" s="15" t="b">
        <f t="shared" si="27"/>
        <v>0</v>
      </c>
    </row>
    <row r="425" spans="1:14" ht="21" customHeight="1">
      <c r="A425" s="1"/>
      <c r="B425" s="6"/>
      <c r="C425" s="7"/>
      <c r="D425" s="6"/>
      <c r="E425" s="8"/>
      <c r="F425" s="7"/>
      <c r="G425" s="9"/>
      <c r="H425" s="10"/>
      <c r="I425" s="11"/>
      <c r="J425" s="12"/>
      <c r="K425" s="13"/>
      <c r="L425" s="14"/>
      <c r="M425" s="1"/>
      <c r="N425" s="15" t="b">
        <f t="shared" si="27"/>
        <v>0</v>
      </c>
    </row>
    <row r="426" spans="1:14">
      <c r="A426" s="1"/>
      <c r="B426" s="6"/>
      <c r="C426" s="7"/>
      <c r="D426" s="6"/>
      <c r="E426" s="8"/>
      <c r="F426" s="7"/>
      <c r="G426" s="9"/>
      <c r="H426" s="10"/>
      <c r="I426" s="11"/>
      <c r="J426" s="12"/>
      <c r="K426" s="13"/>
      <c r="L426" s="14"/>
      <c r="M426" s="1"/>
      <c r="N426" s="15" t="b">
        <f t="shared" si="27"/>
        <v>0</v>
      </c>
    </row>
    <row r="427" spans="1:14">
      <c r="A427" s="1"/>
      <c r="B427" s="6"/>
      <c r="C427" s="7"/>
      <c r="D427" s="6"/>
      <c r="E427" s="8"/>
      <c r="F427" s="7"/>
      <c r="G427" s="9"/>
      <c r="H427" s="10"/>
      <c r="I427" s="11"/>
      <c r="J427" s="12"/>
      <c r="K427" s="13"/>
      <c r="L427" s="14"/>
      <c r="M427" s="1"/>
      <c r="N427" s="15" t="b">
        <f t="shared" si="27"/>
        <v>0</v>
      </c>
    </row>
    <row r="428" spans="1:14">
      <c r="A428" s="1"/>
      <c r="B428" s="6"/>
      <c r="C428" s="7"/>
      <c r="D428" s="6"/>
      <c r="E428" s="8"/>
      <c r="F428" s="7"/>
      <c r="G428" s="9"/>
      <c r="H428" s="10"/>
      <c r="I428" s="11"/>
      <c r="J428" s="12"/>
      <c r="K428" s="13"/>
      <c r="L428" s="14"/>
      <c r="M428" s="1"/>
      <c r="N428" s="15" t="b">
        <f t="shared" si="27"/>
        <v>0</v>
      </c>
    </row>
    <row r="429" spans="1:14">
      <c r="A429" s="1"/>
      <c r="B429" s="6"/>
      <c r="C429" s="7"/>
      <c r="D429" s="6"/>
      <c r="E429" s="8"/>
      <c r="F429" s="7"/>
      <c r="G429" s="9"/>
      <c r="H429" s="10"/>
      <c r="I429" s="11"/>
      <c r="J429" s="12"/>
      <c r="K429" s="13"/>
      <c r="L429" s="14"/>
      <c r="M429" s="1"/>
      <c r="N429" s="15" t="b">
        <f t="shared" si="27"/>
        <v>0</v>
      </c>
    </row>
    <row r="430" spans="1:14">
      <c r="A430" s="1"/>
      <c r="B430" s="6"/>
      <c r="C430" s="7"/>
      <c r="D430" s="6"/>
      <c r="E430" s="8"/>
      <c r="F430" s="7"/>
      <c r="G430" s="9"/>
      <c r="H430" s="10"/>
      <c r="I430" s="11"/>
      <c r="J430" s="12"/>
      <c r="K430" s="13"/>
      <c r="L430" s="14"/>
      <c r="M430" s="1"/>
      <c r="N430" s="15" t="b">
        <f t="shared" si="27"/>
        <v>0</v>
      </c>
    </row>
    <row r="431" spans="1:14">
      <c r="A431" s="1"/>
      <c r="B431" s="6"/>
      <c r="C431" s="7"/>
      <c r="D431" s="6"/>
      <c r="E431" s="8"/>
      <c r="F431" s="7"/>
      <c r="G431" s="9"/>
      <c r="H431" s="10"/>
      <c r="I431" s="11"/>
      <c r="J431" s="12"/>
      <c r="K431" s="13"/>
      <c r="L431" s="14"/>
      <c r="M431" s="1"/>
      <c r="N431" s="15" t="b">
        <f t="shared" si="27"/>
        <v>0</v>
      </c>
    </row>
    <row r="432" spans="1:14">
      <c r="A432" s="1"/>
      <c r="B432" s="6"/>
      <c r="C432" s="7"/>
      <c r="D432" s="6"/>
      <c r="E432" s="8"/>
      <c r="F432" s="7"/>
      <c r="G432" s="9"/>
      <c r="H432" s="10"/>
      <c r="I432" s="11"/>
      <c r="J432" s="12"/>
      <c r="K432" s="13"/>
      <c r="L432" s="14"/>
      <c r="M432" s="1"/>
      <c r="N432" s="15" t="b">
        <f t="shared" si="27"/>
        <v>0</v>
      </c>
    </row>
    <row r="433" spans="1:14" ht="14.25" thickBot="1">
      <c r="A433" s="1"/>
      <c r="B433" s="1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5"/>
    </row>
    <row r="434" spans="1:14" ht="14.25" thickBot="1">
      <c r="A434" s="1"/>
      <c r="B434" s="18"/>
      <c r="C434" s="19"/>
      <c r="D434" s="20"/>
      <c r="E434" s="18"/>
      <c r="F434" s="19"/>
      <c r="G434" s="21"/>
      <c r="H434" s="1"/>
      <c r="I434" s="1"/>
      <c r="J434" s="22"/>
      <c r="K434" s="1"/>
      <c r="L434" s="23"/>
      <c r="M434" s="1"/>
      <c r="N434" s="15"/>
    </row>
    <row r="435" spans="1:14">
      <c r="A435" s="1"/>
      <c r="B435" s="1"/>
      <c r="C435" s="1"/>
      <c r="D435" s="1"/>
      <c r="E435" s="18"/>
      <c r="F435" s="1"/>
      <c r="G435" s="1"/>
      <c r="H435" s="24"/>
      <c r="I435" s="1"/>
      <c r="J435" s="24"/>
      <c r="K435" s="1"/>
      <c r="L435" s="25"/>
      <c r="M435" s="1"/>
      <c r="N435" s="15"/>
    </row>
    <row r="436" spans="1:14">
      <c r="A436" s="1"/>
      <c r="B436" s="1"/>
      <c r="C436" s="26"/>
      <c r="D436" s="27"/>
      <c r="E436" s="1"/>
      <c r="F436" s="19"/>
      <c r="G436" s="21"/>
      <c r="H436" s="1"/>
      <c r="I436" s="1"/>
      <c r="J436" s="28"/>
      <c r="K436" s="1"/>
      <c r="L436" s="1"/>
      <c r="M436" s="1"/>
      <c r="N436" s="15"/>
    </row>
    <row r="437" spans="1:14">
      <c r="A437" s="1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1"/>
      <c r="N437" s="15"/>
    </row>
    <row r="438" spans="1:14">
      <c r="N438" s="15"/>
    </row>
    <row r="439" spans="1:14" ht="18">
      <c r="A439" s="1"/>
      <c r="B439" s="2"/>
      <c r="C439" s="1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5"/>
    </row>
    <row r="440" spans="1:14" ht="15">
      <c r="A440" s="1"/>
      <c r="B440" s="50"/>
      <c r="C440" s="50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5"/>
    </row>
    <row r="441" spans="1:14" ht="14.2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5"/>
    </row>
    <row r="442" spans="1:14" ht="14.25">
      <c r="A442" s="1"/>
      <c r="B442" s="46"/>
      <c r="C442" s="46"/>
      <c r="D442" s="46"/>
      <c r="E442" s="46"/>
      <c r="F442" s="46"/>
      <c r="G442" s="32"/>
      <c r="H442" s="33"/>
      <c r="I442" s="34"/>
      <c r="J442" s="37"/>
      <c r="K442" s="40"/>
      <c r="L442" s="43"/>
      <c r="M442" s="1"/>
      <c r="N442" s="15" t="b">
        <f t="shared" si="27"/>
        <v>0</v>
      </c>
    </row>
    <row r="443" spans="1:14">
      <c r="A443" s="1"/>
      <c r="B443" s="51"/>
      <c r="C443" s="51"/>
      <c r="D443" s="51"/>
      <c r="E443" s="51"/>
      <c r="F443" s="51"/>
      <c r="G443" s="46"/>
      <c r="H443" s="48"/>
      <c r="I443" s="35"/>
      <c r="J443" s="38"/>
      <c r="K443" s="41"/>
      <c r="L443" s="44"/>
      <c r="M443" s="1"/>
      <c r="N443" s="15" t="b">
        <f t="shared" si="27"/>
        <v>0</v>
      </c>
    </row>
    <row r="444" spans="1:14">
      <c r="A444" s="1"/>
      <c r="B444" s="47"/>
      <c r="C444" s="47"/>
      <c r="D444" s="47"/>
      <c r="E444" s="47"/>
      <c r="F444" s="47"/>
      <c r="G444" s="47"/>
      <c r="H444" s="49"/>
      <c r="I444" s="36"/>
      <c r="J444" s="39"/>
      <c r="K444" s="42"/>
      <c r="L444" s="45"/>
      <c r="M444" s="1"/>
      <c r="N444" s="15" t="b">
        <f t="shared" si="27"/>
        <v>0</v>
      </c>
    </row>
    <row r="445" spans="1:14" ht="21" customHeight="1">
      <c r="A445" s="1"/>
      <c r="B445" s="6"/>
      <c r="C445" s="7"/>
      <c r="D445" s="6"/>
      <c r="E445" s="8"/>
      <c r="F445" s="7"/>
      <c r="G445" s="9"/>
      <c r="H445" s="10"/>
      <c r="I445" s="11"/>
      <c r="J445" s="12"/>
      <c r="K445" s="13"/>
      <c r="L445" s="14"/>
      <c r="M445" s="1"/>
      <c r="N445" s="15" t="b">
        <f t="shared" si="27"/>
        <v>0</v>
      </c>
    </row>
    <row r="446" spans="1:14">
      <c r="A446" s="1"/>
      <c r="B446" s="6"/>
      <c r="C446" s="7"/>
      <c r="D446" s="6"/>
      <c r="E446" s="8"/>
      <c r="F446" s="7"/>
      <c r="G446" s="9"/>
      <c r="H446" s="10"/>
      <c r="I446" s="11"/>
      <c r="J446" s="12"/>
      <c r="K446" s="13"/>
      <c r="L446" s="14"/>
      <c r="M446" s="1"/>
      <c r="N446" s="15" t="b">
        <f t="shared" si="27"/>
        <v>0</v>
      </c>
    </row>
    <row r="447" spans="1:14">
      <c r="A447" s="1"/>
      <c r="B447" s="6"/>
      <c r="C447" s="7"/>
      <c r="D447" s="6"/>
      <c r="E447" s="8"/>
      <c r="F447" s="7"/>
      <c r="G447" s="9"/>
      <c r="H447" s="10"/>
      <c r="I447" s="11"/>
      <c r="J447" s="12"/>
      <c r="K447" s="13"/>
      <c r="L447" s="14"/>
      <c r="M447" s="1"/>
      <c r="N447" s="15" t="b">
        <f t="shared" si="27"/>
        <v>0</v>
      </c>
    </row>
    <row r="448" spans="1:14">
      <c r="A448" s="1"/>
      <c r="B448" s="6"/>
      <c r="C448" s="7"/>
      <c r="D448" s="6"/>
      <c r="E448" s="8"/>
      <c r="F448" s="7"/>
      <c r="G448" s="9"/>
      <c r="H448" s="10"/>
      <c r="I448" s="11"/>
      <c r="J448" s="12"/>
      <c r="K448" s="13"/>
      <c r="L448" s="14"/>
      <c r="M448" s="1"/>
      <c r="N448" s="15" t="b">
        <f t="shared" si="27"/>
        <v>0</v>
      </c>
    </row>
    <row r="449" spans="1:14">
      <c r="A449" s="1"/>
      <c r="B449" s="6"/>
      <c r="C449" s="7"/>
      <c r="D449" s="6"/>
      <c r="E449" s="8"/>
      <c r="F449" s="7"/>
      <c r="G449" s="9"/>
      <c r="H449" s="10"/>
      <c r="I449" s="11"/>
      <c r="J449" s="12"/>
      <c r="K449" s="13"/>
      <c r="L449" s="14"/>
      <c r="M449" s="1"/>
      <c r="N449" s="15" t="b">
        <f t="shared" si="27"/>
        <v>0</v>
      </c>
    </row>
    <row r="450" spans="1:14" ht="14.25" thickBot="1">
      <c r="A450" s="1"/>
      <c r="B450" s="6"/>
      <c r="C450" s="7"/>
      <c r="D450" s="6"/>
      <c r="E450" s="8"/>
      <c r="F450" s="7"/>
      <c r="G450" s="9"/>
      <c r="H450" s="10"/>
      <c r="I450" s="11"/>
      <c r="J450" s="16"/>
      <c r="K450" s="13"/>
      <c r="L450" s="14"/>
      <c r="M450" s="1"/>
      <c r="N450" s="15" t="b">
        <f t="shared" si="27"/>
        <v>0</v>
      </c>
    </row>
    <row r="451" spans="1:14" ht="14.25" thickBot="1">
      <c r="A451" s="1"/>
      <c r="B451" s="1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5" t="b">
        <f t="shared" si="27"/>
        <v>0</v>
      </c>
    </row>
    <row r="452" spans="1:14" ht="14.25" thickBot="1">
      <c r="A452" s="1"/>
      <c r="B452" s="18"/>
      <c r="C452" s="19"/>
      <c r="D452" s="20"/>
      <c r="E452" s="18"/>
      <c r="F452" s="19"/>
      <c r="G452" s="21"/>
      <c r="H452" s="1"/>
      <c r="I452" s="1"/>
      <c r="J452" s="22"/>
      <c r="K452" s="1"/>
      <c r="L452" s="23"/>
      <c r="M452" s="1"/>
      <c r="N452" s="15" t="b">
        <f t="shared" si="27"/>
        <v>0</v>
      </c>
    </row>
    <row r="453" spans="1:14">
      <c r="A453" s="1"/>
      <c r="B453" s="1"/>
      <c r="C453" s="1"/>
      <c r="D453" s="1"/>
      <c r="E453" s="18"/>
      <c r="F453" s="1"/>
      <c r="G453" s="1"/>
      <c r="H453" s="24"/>
      <c r="I453" s="1"/>
      <c r="J453" s="24"/>
      <c r="K453" s="1"/>
      <c r="L453" s="25"/>
      <c r="M453" s="1"/>
      <c r="N453" s="15" t="b">
        <f t="shared" si="27"/>
        <v>0</v>
      </c>
    </row>
    <row r="454" spans="1:14">
      <c r="A454" s="1"/>
      <c r="B454" s="1"/>
      <c r="C454" s="26"/>
      <c r="D454" s="27"/>
      <c r="E454" s="1"/>
      <c r="F454" s="19"/>
      <c r="G454" s="21"/>
      <c r="H454" s="1"/>
      <c r="I454" s="1"/>
      <c r="J454" s="28"/>
      <c r="K454" s="1"/>
      <c r="L454" s="1"/>
      <c r="M454" s="1"/>
      <c r="N454" s="15" t="b">
        <f t="shared" si="27"/>
        <v>0</v>
      </c>
    </row>
    <row r="455" spans="1:14">
      <c r="A455" s="1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1"/>
      <c r="N455" s="15" t="b">
        <f t="shared" si="27"/>
        <v>0</v>
      </c>
    </row>
    <row r="456" spans="1:14">
      <c r="N456" s="15" t="b">
        <f t="shared" si="27"/>
        <v>0</v>
      </c>
    </row>
    <row r="457" spans="1:14" ht="18">
      <c r="A457" s="1"/>
      <c r="B457" s="2"/>
      <c r="C457" s="1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5" t="b">
        <f t="shared" ref="N457:N520" si="28">IF(OR(D457="VISA",D457="MC"),1.6,IF(D457="AMEX",3.4))</f>
        <v>0</v>
      </c>
    </row>
    <row r="458" spans="1:14" ht="15">
      <c r="A458" s="1"/>
      <c r="B458" s="50"/>
      <c r="C458" s="50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5" t="b">
        <f t="shared" si="28"/>
        <v>0</v>
      </c>
    </row>
    <row r="459" spans="1:14" ht="14.2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5" t="b">
        <f t="shared" si="28"/>
        <v>0</v>
      </c>
    </row>
    <row r="460" spans="1:14" ht="14.25">
      <c r="A460" s="1"/>
      <c r="B460" s="46"/>
      <c r="C460" s="46"/>
      <c r="D460" s="46"/>
      <c r="E460" s="46"/>
      <c r="F460" s="46"/>
      <c r="G460" s="32"/>
      <c r="H460" s="33"/>
      <c r="I460" s="34"/>
      <c r="J460" s="37"/>
      <c r="K460" s="40"/>
      <c r="L460" s="43"/>
      <c r="M460" s="1"/>
      <c r="N460" s="15" t="b">
        <f t="shared" si="28"/>
        <v>0</v>
      </c>
    </row>
    <row r="461" spans="1:14">
      <c r="A461" s="1"/>
      <c r="B461" s="51"/>
      <c r="C461" s="51"/>
      <c r="D461" s="51"/>
      <c r="E461" s="51"/>
      <c r="F461" s="51"/>
      <c r="G461" s="46"/>
      <c r="H461" s="48"/>
      <c r="I461" s="35"/>
      <c r="J461" s="38"/>
      <c r="K461" s="41"/>
      <c r="L461" s="44"/>
      <c r="M461" s="1"/>
      <c r="N461" s="15" t="b">
        <f t="shared" si="28"/>
        <v>0</v>
      </c>
    </row>
    <row r="462" spans="1:14">
      <c r="A462" s="1"/>
      <c r="B462" s="47"/>
      <c r="C462" s="47"/>
      <c r="D462" s="47"/>
      <c r="E462" s="47"/>
      <c r="F462" s="47"/>
      <c r="G462" s="47"/>
      <c r="H462" s="49"/>
      <c r="I462" s="36"/>
      <c r="J462" s="39"/>
      <c r="K462" s="42"/>
      <c r="L462" s="45"/>
      <c r="M462" s="1"/>
      <c r="N462" s="15" t="b">
        <f t="shared" si="28"/>
        <v>0</v>
      </c>
    </row>
    <row r="463" spans="1:14">
      <c r="A463" s="1"/>
      <c r="B463" s="6"/>
      <c r="C463" s="7"/>
      <c r="D463" s="6"/>
      <c r="E463" s="8"/>
      <c r="F463" s="7"/>
      <c r="G463" s="9"/>
      <c r="H463" s="10"/>
      <c r="I463" s="11"/>
      <c r="J463" s="12"/>
      <c r="K463" s="13"/>
      <c r="L463" s="14"/>
      <c r="M463" s="1"/>
      <c r="N463" s="15" t="b">
        <f t="shared" si="28"/>
        <v>0</v>
      </c>
    </row>
    <row r="464" spans="1:14">
      <c r="A464" s="1"/>
      <c r="B464" s="6"/>
      <c r="C464" s="7"/>
      <c r="D464" s="6"/>
      <c r="E464" s="8"/>
      <c r="F464" s="7"/>
      <c r="G464" s="9"/>
      <c r="H464" s="10"/>
      <c r="I464" s="11"/>
      <c r="J464" s="12"/>
      <c r="K464" s="13"/>
      <c r="L464" s="14"/>
      <c r="M464" s="1"/>
      <c r="N464" s="15" t="b">
        <f t="shared" si="28"/>
        <v>0</v>
      </c>
    </row>
    <row r="465" spans="1:14">
      <c r="A465" s="1"/>
      <c r="B465" s="6"/>
      <c r="C465" s="7"/>
      <c r="D465" s="6"/>
      <c r="E465" s="8"/>
      <c r="F465" s="7"/>
      <c r="G465" s="9"/>
      <c r="H465" s="10"/>
      <c r="I465" s="11"/>
      <c r="J465" s="12"/>
      <c r="K465" s="13"/>
      <c r="L465" s="14"/>
      <c r="M465" s="1"/>
      <c r="N465" s="15" t="b">
        <f t="shared" si="28"/>
        <v>0</v>
      </c>
    </row>
    <row r="466" spans="1:14">
      <c r="A466" s="1"/>
      <c r="B466" s="6"/>
      <c r="C466" s="7"/>
      <c r="D466" s="6"/>
      <c r="E466" s="8"/>
      <c r="F466" s="7"/>
      <c r="G466" s="9"/>
      <c r="H466" s="10"/>
      <c r="I466" s="11"/>
      <c r="J466" s="12"/>
      <c r="K466" s="13"/>
      <c r="L466" s="14"/>
      <c r="M466" s="1"/>
      <c r="N466" s="15" t="b">
        <f t="shared" si="28"/>
        <v>0</v>
      </c>
    </row>
    <row r="467" spans="1:14">
      <c r="A467" s="1"/>
      <c r="B467" s="6"/>
      <c r="C467" s="7"/>
      <c r="D467" s="6"/>
      <c r="E467" s="8"/>
      <c r="F467" s="7"/>
      <c r="G467" s="9"/>
      <c r="H467" s="10"/>
      <c r="I467" s="11"/>
      <c r="J467" s="12"/>
      <c r="K467" s="13"/>
      <c r="L467" s="14"/>
      <c r="M467" s="1"/>
      <c r="N467" s="15" t="b">
        <f t="shared" si="28"/>
        <v>0</v>
      </c>
    </row>
    <row r="468" spans="1:14" ht="14.25" thickBot="1">
      <c r="A468" s="1"/>
      <c r="B468" s="6"/>
      <c r="C468" s="7"/>
      <c r="D468" s="6"/>
      <c r="E468" s="8"/>
      <c r="F468" s="7"/>
      <c r="G468" s="9"/>
      <c r="H468" s="10"/>
      <c r="I468" s="11"/>
      <c r="J468" s="16"/>
      <c r="K468" s="13"/>
      <c r="L468" s="14"/>
      <c r="M468" s="1"/>
      <c r="N468" s="15" t="b">
        <f t="shared" si="28"/>
        <v>0</v>
      </c>
    </row>
    <row r="469" spans="1:14" ht="14.25" thickBot="1">
      <c r="A469" s="1"/>
      <c r="B469" s="1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5" t="b">
        <f t="shared" si="28"/>
        <v>0</v>
      </c>
    </row>
    <row r="470" spans="1:14" ht="14.25" thickBot="1">
      <c r="A470" s="1"/>
      <c r="B470" s="18"/>
      <c r="C470" s="19"/>
      <c r="D470" s="20"/>
      <c r="E470" s="18"/>
      <c r="F470" s="19"/>
      <c r="G470" s="21"/>
      <c r="H470" s="1"/>
      <c r="I470" s="1"/>
      <c r="J470" s="22"/>
      <c r="K470" s="1"/>
      <c r="L470" s="23"/>
      <c r="M470" s="1"/>
      <c r="N470" s="15" t="b">
        <f t="shared" si="28"/>
        <v>0</v>
      </c>
    </row>
    <row r="471" spans="1:14">
      <c r="A471" s="1"/>
      <c r="B471" s="1"/>
      <c r="C471" s="1"/>
      <c r="D471" s="1"/>
      <c r="E471" s="18"/>
      <c r="F471" s="1"/>
      <c r="G471" s="1"/>
      <c r="H471" s="24"/>
      <c r="I471" s="1"/>
      <c r="J471" s="24"/>
      <c r="K471" s="1"/>
      <c r="L471" s="25"/>
      <c r="M471" s="1"/>
      <c r="N471" s="15" t="b">
        <f t="shared" si="28"/>
        <v>0</v>
      </c>
    </row>
    <row r="472" spans="1:14">
      <c r="A472" s="1"/>
      <c r="B472" s="1"/>
      <c r="C472" s="26"/>
      <c r="D472" s="27"/>
      <c r="E472" s="1"/>
      <c r="F472" s="19"/>
      <c r="G472" s="21"/>
      <c r="H472" s="1"/>
      <c r="I472" s="1"/>
      <c r="J472" s="28"/>
      <c r="K472" s="1"/>
      <c r="L472" s="1"/>
      <c r="M472" s="1"/>
      <c r="N472" s="15" t="b">
        <f t="shared" si="28"/>
        <v>0</v>
      </c>
    </row>
    <row r="473" spans="1:14">
      <c r="A473" s="1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1"/>
      <c r="N473" s="15" t="b">
        <f t="shared" si="28"/>
        <v>0</v>
      </c>
    </row>
    <row r="474" spans="1:14">
      <c r="N474" s="15" t="b">
        <f t="shared" si="28"/>
        <v>0</v>
      </c>
    </row>
    <row r="475" spans="1:14" ht="18">
      <c r="A475" s="1"/>
      <c r="B475" s="2"/>
      <c r="C475" s="1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5" t="b">
        <f t="shared" si="28"/>
        <v>0</v>
      </c>
    </row>
    <row r="476" spans="1:14" ht="15">
      <c r="A476" s="1"/>
      <c r="B476" s="50"/>
      <c r="C476" s="50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5" t="b">
        <f t="shared" si="28"/>
        <v>0</v>
      </c>
    </row>
    <row r="477" spans="1:14" ht="14.2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5" t="b">
        <f t="shared" si="28"/>
        <v>0</v>
      </c>
    </row>
    <row r="478" spans="1:14" ht="14.25">
      <c r="A478" s="1"/>
      <c r="B478" s="46"/>
      <c r="C478" s="46"/>
      <c r="D478" s="46"/>
      <c r="E478" s="46"/>
      <c r="F478" s="46"/>
      <c r="G478" s="32"/>
      <c r="H478" s="33"/>
      <c r="I478" s="34"/>
      <c r="J478" s="37"/>
      <c r="K478" s="40"/>
      <c r="L478" s="43"/>
      <c r="M478" s="1"/>
      <c r="N478" s="15" t="b">
        <f t="shared" si="28"/>
        <v>0</v>
      </c>
    </row>
    <row r="479" spans="1:14">
      <c r="A479" s="1"/>
      <c r="B479" s="51"/>
      <c r="C479" s="51"/>
      <c r="D479" s="51"/>
      <c r="E479" s="51"/>
      <c r="F479" s="51"/>
      <c r="G479" s="46"/>
      <c r="H479" s="48"/>
      <c r="I479" s="35"/>
      <c r="J479" s="38"/>
      <c r="K479" s="41"/>
      <c r="L479" s="44"/>
      <c r="M479" s="1"/>
      <c r="N479" s="15" t="b">
        <f t="shared" si="28"/>
        <v>0</v>
      </c>
    </row>
    <row r="480" spans="1:14">
      <c r="A480" s="1"/>
      <c r="B480" s="47"/>
      <c r="C480" s="47"/>
      <c r="D480" s="47"/>
      <c r="E480" s="47"/>
      <c r="F480" s="47"/>
      <c r="G480" s="47"/>
      <c r="H480" s="49"/>
      <c r="I480" s="36"/>
      <c r="J480" s="39"/>
      <c r="K480" s="42"/>
      <c r="L480" s="45"/>
      <c r="M480" s="1"/>
      <c r="N480" s="15" t="b">
        <f t="shared" si="28"/>
        <v>0</v>
      </c>
    </row>
    <row r="481" spans="1:14">
      <c r="A481" s="1"/>
      <c r="B481" s="6"/>
      <c r="C481" s="7"/>
      <c r="D481" s="6"/>
      <c r="E481" s="8"/>
      <c r="F481" s="7"/>
      <c r="G481" s="9"/>
      <c r="H481" s="10"/>
      <c r="I481" s="11"/>
      <c r="J481" s="12"/>
      <c r="K481" s="13"/>
      <c r="L481" s="14"/>
      <c r="M481" s="1"/>
      <c r="N481" s="15" t="b">
        <f t="shared" si="28"/>
        <v>0</v>
      </c>
    </row>
    <row r="482" spans="1:14">
      <c r="A482" s="1"/>
      <c r="B482" s="6"/>
      <c r="C482" s="7"/>
      <c r="D482" s="6"/>
      <c r="E482" s="8"/>
      <c r="F482" s="7"/>
      <c r="G482" s="9"/>
      <c r="H482" s="10"/>
      <c r="I482" s="11"/>
      <c r="J482" s="12"/>
      <c r="K482" s="13"/>
      <c r="L482" s="14"/>
      <c r="M482" s="1"/>
      <c r="N482" s="15" t="b">
        <f t="shared" si="28"/>
        <v>0</v>
      </c>
    </row>
    <row r="483" spans="1:14">
      <c r="A483" s="1"/>
      <c r="B483" s="6"/>
      <c r="C483" s="7"/>
      <c r="D483" s="6"/>
      <c r="E483" s="8"/>
      <c r="F483" s="7"/>
      <c r="G483" s="9"/>
      <c r="H483" s="10"/>
      <c r="I483" s="11"/>
      <c r="J483" s="12"/>
      <c r="K483" s="13"/>
      <c r="L483" s="14"/>
      <c r="M483" s="1"/>
      <c r="N483" s="15" t="b">
        <f t="shared" si="28"/>
        <v>0</v>
      </c>
    </row>
    <row r="484" spans="1:14">
      <c r="A484" s="1"/>
      <c r="B484" s="6"/>
      <c r="C484" s="7"/>
      <c r="D484" s="6"/>
      <c r="E484" s="8"/>
      <c r="F484" s="7"/>
      <c r="G484" s="9"/>
      <c r="H484" s="10"/>
      <c r="I484" s="11"/>
      <c r="J484" s="12"/>
      <c r="K484" s="13"/>
      <c r="L484" s="14"/>
      <c r="M484" s="1"/>
      <c r="N484" s="15" t="b">
        <f t="shared" si="28"/>
        <v>0</v>
      </c>
    </row>
    <row r="485" spans="1:14">
      <c r="A485" s="1"/>
      <c r="B485" s="6"/>
      <c r="C485" s="7"/>
      <c r="D485" s="6"/>
      <c r="E485" s="8"/>
      <c r="F485" s="7"/>
      <c r="G485" s="9"/>
      <c r="H485" s="10"/>
      <c r="I485" s="11"/>
      <c r="J485" s="12"/>
      <c r="K485" s="13"/>
      <c r="L485" s="14"/>
      <c r="M485" s="1"/>
      <c r="N485" s="15" t="b">
        <f t="shared" si="28"/>
        <v>0</v>
      </c>
    </row>
    <row r="486" spans="1:14" ht="14.25" thickBot="1">
      <c r="A486" s="1"/>
      <c r="B486" s="6"/>
      <c r="C486" s="7"/>
      <c r="D486" s="6"/>
      <c r="E486" s="8"/>
      <c r="F486" s="7"/>
      <c r="G486" s="9"/>
      <c r="H486" s="10"/>
      <c r="I486" s="11"/>
      <c r="J486" s="16"/>
      <c r="K486" s="13"/>
      <c r="L486" s="14"/>
      <c r="M486" s="1"/>
      <c r="N486" s="15" t="b">
        <f>IF(OR(D486="VISA",D486="MC"),1.6,IF(D486="AMEX",3.4))</f>
        <v>0</v>
      </c>
    </row>
    <row r="487" spans="1:14" ht="14.25" thickBot="1">
      <c r="A487" s="1"/>
      <c r="B487" s="1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5" t="b">
        <f t="shared" si="28"/>
        <v>0</v>
      </c>
    </row>
    <row r="488" spans="1:14" ht="14.25" thickBot="1">
      <c r="A488" s="1"/>
      <c r="B488" s="18"/>
      <c r="C488" s="19"/>
      <c r="D488" s="20"/>
      <c r="E488" s="18"/>
      <c r="F488" s="19"/>
      <c r="G488" s="21"/>
      <c r="H488" s="1"/>
      <c r="I488" s="1"/>
      <c r="J488" s="22"/>
      <c r="K488" s="1"/>
      <c r="L488" s="23"/>
      <c r="M488" s="1"/>
      <c r="N488" s="15" t="b">
        <f t="shared" si="28"/>
        <v>0</v>
      </c>
    </row>
    <row r="489" spans="1:14">
      <c r="A489" s="1"/>
      <c r="B489" s="1"/>
      <c r="C489" s="1"/>
      <c r="D489" s="1"/>
      <c r="E489" s="18"/>
      <c r="F489" s="1"/>
      <c r="G489" s="1"/>
      <c r="H489" s="24"/>
      <c r="I489" s="1"/>
      <c r="J489" s="24"/>
      <c r="K489" s="1"/>
      <c r="L489" s="25"/>
      <c r="M489" s="1"/>
      <c r="N489" s="15" t="b">
        <f t="shared" si="28"/>
        <v>0</v>
      </c>
    </row>
    <row r="490" spans="1:14">
      <c r="A490" s="1"/>
      <c r="B490" s="1"/>
      <c r="C490" s="26"/>
      <c r="D490" s="27"/>
      <c r="E490" s="1"/>
      <c r="F490" s="19"/>
      <c r="G490" s="21"/>
      <c r="H490" s="1"/>
      <c r="I490" s="1"/>
      <c r="J490" s="28"/>
      <c r="K490" s="1"/>
      <c r="L490" s="1"/>
      <c r="M490" s="1"/>
      <c r="N490" s="15" t="b">
        <f t="shared" si="28"/>
        <v>0</v>
      </c>
    </row>
    <row r="491" spans="1:14">
      <c r="A491" s="1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1"/>
      <c r="N491" s="15" t="b">
        <f t="shared" si="28"/>
        <v>0</v>
      </c>
    </row>
    <row r="492" spans="1:14">
      <c r="N492" s="15" t="b">
        <f t="shared" si="28"/>
        <v>0</v>
      </c>
    </row>
    <row r="493" spans="1:14" ht="18">
      <c r="A493" s="1"/>
      <c r="B493" s="2"/>
      <c r="C493" s="1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5" t="b">
        <f t="shared" si="28"/>
        <v>0</v>
      </c>
    </row>
    <row r="494" spans="1:14" ht="15">
      <c r="A494" s="1"/>
      <c r="B494" s="50"/>
      <c r="C494" s="50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5" t="b">
        <f t="shared" si="28"/>
        <v>0</v>
      </c>
    </row>
    <row r="495" spans="1:14" ht="14.2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5" t="b">
        <f t="shared" si="28"/>
        <v>0</v>
      </c>
    </row>
    <row r="496" spans="1:14" ht="14.25">
      <c r="A496" s="1"/>
      <c r="B496" s="46"/>
      <c r="C496" s="46"/>
      <c r="D496" s="46"/>
      <c r="E496" s="46"/>
      <c r="F496" s="46"/>
      <c r="G496" s="32"/>
      <c r="H496" s="33"/>
      <c r="I496" s="34"/>
      <c r="J496" s="37"/>
      <c r="K496" s="40"/>
      <c r="L496" s="43"/>
      <c r="M496" s="1"/>
      <c r="N496" s="15" t="b">
        <f t="shared" si="28"/>
        <v>0</v>
      </c>
    </row>
    <row r="497" spans="1:14">
      <c r="A497" s="1"/>
      <c r="B497" s="51"/>
      <c r="C497" s="51"/>
      <c r="D497" s="51"/>
      <c r="E497" s="51"/>
      <c r="F497" s="51"/>
      <c r="G497" s="46"/>
      <c r="H497" s="48"/>
      <c r="I497" s="35"/>
      <c r="J497" s="38"/>
      <c r="K497" s="41"/>
      <c r="L497" s="44"/>
      <c r="M497" s="1"/>
      <c r="N497" s="15" t="b">
        <f t="shared" si="28"/>
        <v>0</v>
      </c>
    </row>
    <row r="498" spans="1:14">
      <c r="A498" s="1"/>
      <c r="B498" s="47"/>
      <c r="C498" s="47"/>
      <c r="D498" s="47"/>
      <c r="E498" s="47"/>
      <c r="F498" s="47"/>
      <c r="G498" s="47"/>
      <c r="H498" s="49"/>
      <c r="I498" s="36"/>
      <c r="J498" s="39"/>
      <c r="K498" s="42"/>
      <c r="L498" s="45"/>
      <c r="M498" s="1"/>
      <c r="N498" s="15" t="b">
        <f t="shared" si="28"/>
        <v>0</v>
      </c>
    </row>
    <row r="499" spans="1:14" ht="21.75" customHeight="1">
      <c r="A499" s="1"/>
      <c r="B499" s="6"/>
      <c r="C499" s="7"/>
      <c r="D499" s="6"/>
      <c r="E499" s="8"/>
      <c r="F499" s="7"/>
      <c r="G499" s="9"/>
      <c r="H499" s="10"/>
      <c r="I499" s="11"/>
      <c r="J499" s="12"/>
      <c r="K499" s="13"/>
      <c r="L499" s="14"/>
      <c r="M499" s="1"/>
      <c r="N499" s="15" t="b">
        <f t="shared" si="28"/>
        <v>0</v>
      </c>
    </row>
    <row r="500" spans="1:14" ht="20.25" customHeight="1">
      <c r="A500" s="1"/>
      <c r="B500" s="6"/>
      <c r="C500" s="7"/>
      <c r="D500" s="6"/>
      <c r="E500" s="8"/>
      <c r="F500" s="7"/>
      <c r="G500" s="9"/>
      <c r="H500" s="10"/>
      <c r="I500" s="11"/>
      <c r="J500" s="12"/>
      <c r="K500" s="13"/>
      <c r="L500" s="14"/>
      <c r="M500" s="1"/>
      <c r="N500" s="15" t="b">
        <f>IF(OR(D500="VISA",D500="MC"),1.6,IF(D500="AMEX",3.4))</f>
        <v>0</v>
      </c>
    </row>
    <row r="501" spans="1:14">
      <c r="A501" s="1"/>
      <c r="B501" s="6"/>
      <c r="C501" s="7"/>
      <c r="D501" s="6"/>
      <c r="E501" s="8"/>
      <c r="F501" s="7"/>
      <c r="G501" s="9"/>
      <c r="H501" s="10"/>
      <c r="I501" s="11"/>
      <c r="J501" s="12"/>
      <c r="K501" s="13"/>
      <c r="L501" s="14"/>
      <c r="M501" s="1"/>
      <c r="N501" s="15" t="b">
        <f t="shared" si="28"/>
        <v>0</v>
      </c>
    </row>
    <row r="502" spans="1:14">
      <c r="A502" s="1"/>
      <c r="B502" s="6"/>
      <c r="C502" s="7"/>
      <c r="D502" s="6"/>
      <c r="E502" s="8"/>
      <c r="F502" s="7"/>
      <c r="G502" s="9"/>
      <c r="H502" s="10"/>
      <c r="I502" s="11"/>
      <c r="J502" s="12"/>
      <c r="K502" s="13"/>
      <c r="L502" s="14"/>
      <c r="M502" s="1"/>
      <c r="N502" s="15" t="b">
        <f t="shared" si="28"/>
        <v>0</v>
      </c>
    </row>
    <row r="503" spans="1:14">
      <c r="A503" s="1"/>
      <c r="B503" s="6"/>
      <c r="C503" s="7"/>
      <c r="D503" s="6"/>
      <c r="E503" s="8"/>
      <c r="F503" s="7"/>
      <c r="G503" s="9"/>
      <c r="H503" s="10"/>
      <c r="I503" s="11"/>
      <c r="J503" s="12"/>
      <c r="K503" s="13"/>
      <c r="L503" s="14"/>
      <c r="M503" s="1"/>
      <c r="N503" s="15" t="b">
        <f t="shared" si="28"/>
        <v>0</v>
      </c>
    </row>
    <row r="504" spans="1:14" ht="14.25" thickBot="1">
      <c r="A504" s="1"/>
      <c r="B504" s="6"/>
      <c r="C504" s="7"/>
      <c r="D504" s="6"/>
      <c r="E504" s="8"/>
      <c r="F504" s="7"/>
      <c r="G504" s="9"/>
      <c r="H504" s="10"/>
      <c r="I504" s="11"/>
      <c r="J504" s="16"/>
      <c r="K504" s="13"/>
      <c r="L504" s="14"/>
      <c r="M504" s="1"/>
      <c r="N504" s="15" t="b">
        <f t="shared" si="28"/>
        <v>0</v>
      </c>
    </row>
    <row r="505" spans="1:14" ht="14.25" thickBot="1">
      <c r="A505" s="1"/>
      <c r="B505" s="1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5" t="b">
        <f t="shared" si="28"/>
        <v>0</v>
      </c>
    </row>
    <row r="506" spans="1:14" ht="14.25" thickBot="1">
      <c r="A506" s="1"/>
      <c r="B506" s="18"/>
      <c r="C506" s="19"/>
      <c r="D506" s="20"/>
      <c r="E506" s="18"/>
      <c r="F506" s="19"/>
      <c r="G506" s="21"/>
      <c r="H506" s="1"/>
      <c r="I506" s="1"/>
      <c r="J506" s="22"/>
      <c r="K506" s="1"/>
      <c r="L506" s="23"/>
      <c r="M506" s="1"/>
      <c r="N506" s="15" t="b">
        <f t="shared" si="28"/>
        <v>0</v>
      </c>
    </row>
    <row r="507" spans="1:14">
      <c r="A507" s="1"/>
      <c r="B507" s="1"/>
      <c r="C507" s="1"/>
      <c r="D507" s="1"/>
      <c r="E507" s="18"/>
      <c r="F507" s="1"/>
      <c r="G507" s="1"/>
      <c r="H507" s="24"/>
      <c r="I507" s="1"/>
      <c r="J507" s="24"/>
      <c r="K507" s="1"/>
      <c r="L507" s="25"/>
      <c r="M507" s="1"/>
      <c r="N507" s="15" t="b">
        <f t="shared" si="28"/>
        <v>0</v>
      </c>
    </row>
    <row r="508" spans="1:14">
      <c r="A508" s="1"/>
      <c r="B508" s="1"/>
      <c r="C508" s="26"/>
      <c r="D508" s="27"/>
      <c r="E508" s="1"/>
      <c r="F508" s="19"/>
      <c r="G508" s="21"/>
      <c r="H508" s="1"/>
      <c r="I508" s="1"/>
      <c r="J508" s="28"/>
      <c r="K508" s="1"/>
      <c r="L508" s="1"/>
      <c r="M508" s="1"/>
      <c r="N508" s="15" t="b">
        <f t="shared" si="28"/>
        <v>0</v>
      </c>
    </row>
    <row r="509" spans="1:14">
      <c r="A509" s="1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1"/>
      <c r="N509" s="15" t="b">
        <f t="shared" si="28"/>
        <v>0</v>
      </c>
    </row>
    <row r="510" spans="1:14">
      <c r="N510" s="15" t="b">
        <f t="shared" si="28"/>
        <v>0</v>
      </c>
    </row>
    <row r="511" spans="1:14" ht="18">
      <c r="A511" s="1"/>
      <c r="B511" s="2"/>
      <c r="C511" s="1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5" t="b">
        <f t="shared" si="28"/>
        <v>0</v>
      </c>
    </row>
    <row r="512" spans="1:14" ht="15">
      <c r="A512" s="1"/>
      <c r="B512" s="50"/>
      <c r="C512" s="50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5" t="b">
        <f t="shared" si="28"/>
        <v>0</v>
      </c>
    </row>
    <row r="513" spans="1:14" ht="14.2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5" t="b">
        <f t="shared" si="28"/>
        <v>0</v>
      </c>
    </row>
    <row r="514" spans="1:14" ht="14.25">
      <c r="A514" s="1"/>
      <c r="B514" s="46"/>
      <c r="C514" s="46"/>
      <c r="D514" s="46"/>
      <c r="E514" s="46"/>
      <c r="F514" s="46"/>
      <c r="G514" s="32"/>
      <c r="H514" s="33"/>
      <c r="I514" s="34"/>
      <c r="J514" s="37"/>
      <c r="K514" s="40"/>
      <c r="L514" s="43"/>
      <c r="M514" s="1"/>
      <c r="N514" s="15" t="b">
        <f t="shared" si="28"/>
        <v>0</v>
      </c>
    </row>
    <row r="515" spans="1:14">
      <c r="A515" s="1"/>
      <c r="B515" s="51"/>
      <c r="C515" s="51"/>
      <c r="D515" s="51"/>
      <c r="E515" s="51"/>
      <c r="F515" s="51"/>
      <c r="G515" s="46"/>
      <c r="H515" s="48"/>
      <c r="I515" s="35"/>
      <c r="J515" s="38"/>
      <c r="K515" s="41"/>
      <c r="L515" s="44"/>
      <c r="M515" s="1"/>
      <c r="N515" s="15" t="b">
        <f t="shared" si="28"/>
        <v>0</v>
      </c>
    </row>
    <row r="516" spans="1:14">
      <c r="A516" s="1"/>
      <c r="B516" s="47"/>
      <c r="C516" s="47"/>
      <c r="D516" s="47"/>
      <c r="E516" s="47"/>
      <c r="F516" s="47"/>
      <c r="G516" s="47"/>
      <c r="H516" s="49"/>
      <c r="I516" s="36"/>
      <c r="J516" s="39"/>
      <c r="K516" s="42"/>
      <c r="L516" s="45"/>
      <c r="M516" s="1"/>
      <c r="N516" s="15" t="b">
        <f t="shared" si="28"/>
        <v>0</v>
      </c>
    </row>
    <row r="517" spans="1:14">
      <c r="A517" s="1"/>
      <c r="B517" s="6"/>
      <c r="C517" s="7"/>
      <c r="D517" s="6"/>
      <c r="E517" s="8"/>
      <c r="F517" s="7"/>
      <c r="G517" s="30"/>
      <c r="H517" s="10"/>
      <c r="I517" s="11"/>
      <c r="J517" s="12"/>
      <c r="K517" s="13"/>
      <c r="L517" s="14"/>
      <c r="M517" s="1"/>
      <c r="N517" s="15" t="b">
        <f t="shared" si="28"/>
        <v>0</v>
      </c>
    </row>
    <row r="518" spans="1:14">
      <c r="A518" s="1"/>
      <c r="B518" s="6"/>
      <c r="C518" s="7"/>
      <c r="D518" s="6"/>
      <c r="E518" s="8"/>
      <c r="F518" s="7"/>
      <c r="G518" s="9"/>
      <c r="H518" s="10"/>
      <c r="I518" s="11"/>
      <c r="J518" s="12"/>
      <c r="K518" s="13"/>
      <c r="L518" s="14"/>
      <c r="M518" s="1"/>
      <c r="N518" s="15" t="b">
        <f t="shared" si="28"/>
        <v>0</v>
      </c>
    </row>
    <row r="519" spans="1:14">
      <c r="A519" s="1"/>
      <c r="B519" s="6"/>
      <c r="C519" s="7"/>
      <c r="D519" s="6"/>
      <c r="E519" s="8"/>
      <c r="F519" s="7"/>
      <c r="G519" s="30"/>
      <c r="H519" s="10"/>
      <c r="I519" s="11"/>
      <c r="J519" s="12"/>
      <c r="K519" s="13"/>
      <c r="L519" s="14"/>
      <c r="M519" s="1"/>
      <c r="N519" s="15" t="b">
        <f t="shared" si="28"/>
        <v>0</v>
      </c>
    </row>
    <row r="520" spans="1:14">
      <c r="A520" s="1"/>
      <c r="B520" s="6"/>
      <c r="C520" s="7"/>
      <c r="D520" s="6"/>
      <c r="E520" s="8"/>
      <c r="F520" s="7"/>
      <c r="G520" s="9"/>
      <c r="H520" s="10"/>
      <c r="I520" s="11"/>
      <c r="J520" s="12"/>
      <c r="K520" s="13"/>
      <c r="L520" s="14"/>
      <c r="M520" s="1"/>
      <c r="N520" s="15" t="b">
        <f t="shared" si="28"/>
        <v>0</v>
      </c>
    </row>
    <row r="521" spans="1:14">
      <c r="A521" s="1"/>
      <c r="B521" s="6"/>
      <c r="C521" s="7"/>
      <c r="D521" s="6"/>
      <c r="E521" s="8"/>
      <c r="F521" s="7"/>
      <c r="G521" s="9"/>
      <c r="H521" s="10"/>
      <c r="I521" s="11"/>
      <c r="J521" s="12"/>
      <c r="K521" s="13"/>
      <c r="L521" s="14"/>
      <c r="M521" s="1"/>
      <c r="N521" s="15" t="b">
        <f t="shared" ref="N521:N563" si="29">IF(OR(D521="VISA",D521="MC"),1.6,IF(D521="AMEX",3.4))</f>
        <v>0</v>
      </c>
    </row>
    <row r="522" spans="1:14" ht="14.25" thickBot="1">
      <c r="A522" s="1"/>
      <c r="B522" s="6"/>
      <c r="C522" s="7"/>
      <c r="D522" s="6"/>
      <c r="E522" s="8"/>
      <c r="F522" s="7"/>
      <c r="G522" s="9"/>
      <c r="H522" s="10"/>
      <c r="I522" s="11"/>
      <c r="J522" s="16"/>
      <c r="K522" s="13"/>
      <c r="L522" s="14"/>
      <c r="M522" s="1"/>
      <c r="N522" s="15" t="b">
        <f t="shared" si="29"/>
        <v>0</v>
      </c>
    </row>
    <row r="523" spans="1:14" ht="14.25" thickBot="1">
      <c r="A523" s="1"/>
      <c r="B523" s="1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5" t="b">
        <f t="shared" si="29"/>
        <v>0</v>
      </c>
    </row>
    <row r="524" spans="1:14" ht="14.25" thickBot="1">
      <c r="A524" s="1"/>
      <c r="B524" s="18"/>
      <c r="C524" s="19"/>
      <c r="D524" s="20"/>
      <c r="E524" s="18"/>
      <c r="F524" s="19"/>
      <c r="G524" s="21"/>
      <c r="H524" s="1"/>
      <c r="I524" s="1"/>
      <c r="J524" s="22"/>
      <c r="K524" s="1"/>
      <c r="L524" s="23"/>
      <c r="M524" s="1"/>
      <c r="N524" s="15" t="b">
        <f t="shared" si="29"/>
        <v>0</v>
      </c>
    </row>
    <row r="525" spans="1:14">
      <c r="A525" s="1"/>
      <c r="B525" s="1"/>
      <c r="C525" s="1"/>
      <c r="D525" s="1"/>
      <c r="E525" s="18"/>
      <c r="F525" s="1"/>
      <c r="G525" s="1"/>
      <c r="H525" s="24"/>
      <c r="I525" s="1"/>
      <c r="J525" s="24"/>
      <c r="K525" s="1"/>
      <c r="L525" s="25"/>
      <c r="M525" s="1"/>
      <c r="N525" s="15" t="b">
        <f t="shared" si="29"/>
        <v>0</v>
      </c>
    </row>
    <row r="526" spans="1:14">
      <c r="A526" s="1"/>
      <c r="B526" s="1"/>
      <c r="C526" s="26"/>
      <c r="D526" s="27"/>
      <c r="E526" s="1"/>
      <c r="F526" s="19"/>
      <c r="G526" s="21"/>
      <c r="H526" s="1"/>
      <c r="I526" s="1"/>
      <c r="J526" s="28"/>
      <c r="K526" s="1"/>
      <c r="L526" s="1"/>
      <c r="M526" s="1"/>
      <c r="N526" s="15" t="b">
        <f t="shared" si="29"/>
        <v>0</v>
      </c>
    </row>
    <row r="527" spans="1:14">
      <c r="A527" s="1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1"/>
      <c r="N527" s="15" t="b">
        <f t="shared" si="29"/>
        <v>0</v>
      </c>
    </row>
    <row r="528" spans="1:14">
      <c r="N528" s="15" t="b">
        <f t="shared" si="29"/>
        <v>0</v>
      </c>
    </row>
    <row r="529" spans="1:14" ht="18">
      <c r="A529" s="1"/>
      <c r="B529" s="2"/>
      <c r="C529" s="1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5" t="b">
        <f t="shared" si="29"/>
        <v>0</v>
      </c>
    </row>
    <row r="530" spans="1:14" ht="15">
      <c r="A530" s="1"/>
      <c r="B530" s="50"/>
      <c r="C530" s="50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5" t="b">
        <f t="shared" si="29"/>
        <v>0</v>
      </c>
    </row>
    <row r="531" spans="1:14" ht="14.2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5" t="b">
        <f t="shared" si="29"/>
        <v>0</v>
      </c>
    </row>
    <row r="532" spans="1:14" ht="14.25">
      <c r="A532" s="1"/>
      <c r="B532" s="46"/>
      <c r="C532" s="46"/>
      <c r="D532" s="46"/>
      <c r="E532" s="46"/>
      <c r="F532" s="46"/>
      <c r="G532" s="32"/>
      <c r="H532" s="33"/>
      <c r="I532" s="34"/>
      <c r="J532" s="37"/>
      <c r="K532" s="40"/>
      <c r="L532" s="43"/>
      <c r="M532" s="1"/>
      <c r="N532" s="15" t="b">
        <f t="shared" si="29"/>
        <v>0</v>
      </c>
    </row>
    <row r="533" spans="1:14">
      <c r="A533" s="1"/>
      <c r="B533" s="51"/>
      <c r="C533" s="51"/>
      <c r="D533" s="51"/>
      <c r="E533" s="51"/>
      <c r="F533" s="51"/>
      <c r="G533" s="46"/>
      <c r="H533" s="48"/>
      <c r="I533" s="35"/>
      <c r="J533" s="38"/>
      <c r="K533" s="41"/>
      <c r="L533" s="44"/>
      <c r="M533" s="1"/>
      <c r="N533" s="15" t="b">
        <f t="shared" si="29"/>
        <v>0</v>
      </c>
    </row>
    <row r="534" spans="1:14">
      <c r="A534" s="1"/>
      <c r="B534" s="47"/>
      <c r="C534" s="47"/>
      <c r="D534" s="47"/>
      <c r="E534" s="47"/>
      <c r="F534" s="47"/>
      <c r="G534" s="47"/>
      <c r="H534" s="49"/>
      <c r="I534" s="36"/>
      <c r="J534" s="39"/>
      <c r="K534" s="42"/>
      <c r="L534" s="45"/>
      <c r="M534" s="1"/>
      <c r="N534" s="15" t="b">
        <f t="shared" si="29"/>
        <v>0</v>
      </c>
    </row>
    <row r="535" spans="1:14">
      <c r="A535" s="1"/>
      <c r="B535" s="6"/>
      <c r="C535" s="7"/>
      <c r="D535" s="6"/>
      <c r="E535" s="8"/>
      <c r="F535" s="7"/>
      <c r="G535" s="9"/>
      <c r="H535" s="10"/>
      <c r="I535" s="11"/>
      <c r="J535" s="12"/>
      <c r="K535" s="13"/>
      <c r="L535" s="14"/>
      <c r="M535" s="1"/>
      <c r="N535" s="15" t="b">
        <f t="shared" si="29"/>
        <v>0</v>
      </c>
    </row>
    <row r="536" spans="1:14">
      <c r="A536" s="1"/>
      <c r="B536" s="6"/>
      <c r="C536" s="7"/>
      <c r="D536" s="6"/>
      <c r="E536" s="8"/>
      <c r="F536" s="7"/>
      <c r="G536" s="9"/>
      <c r="H536" s="10"/>
      <c r="I536" s="11"/>
      <c r="J536" s="12"/>
      <c r="K536" s="13"/>
      <c r="L536" s="14"/>
      <c r="M536" s="1"/>
      <c r="N536" s="15" t="b">
        <f t="shared" si="29"/>
        <v>0</v>
      </c>
    </row>
    <row r="537" spans="1:14">
      <c r="A537" s="1"/>
      <c r="B537" s="6"/>
      <c r="C537" s="7"/>
      <c r="D537" s="6"/>
      <c r="E537" s="8"/>
      <c r="F537" s="7"/>
      <c r="G537" s="9"/>
      <c r="H537" s="10"/>
      <c r="I537" s="11"/>
      <c r="J537" s="12"/>
      <c r="K537" s="13"/>
      <c r="L537" s="14"/>
      <c r="M537" s="1"/>
      <c r="N537" s="15" t="b">
        <f t="shared" si="29"/>
        <v>0</v>
      </c>
    </row>
    <row r="538" spans="1:14">
      <c r="A538" s="1"/>
      <c r="B538" s="6"/>
      <c r="C538" s="7"/>
      <c r="D538" s="6"/>
      <c r="E538" s="8"/>
      <c r="F538" s="7"/>
      <c r="G538" s="9"/>
      <c r="H538" s="10"/>
      <c r="I538" s="11"/>
      <c r="J538" s="12"/>
      <c r="K538" s="13"/>
      <c r="L538" s="14"/>
      <c r="M538" s="1"/>
      <c r="N538" s="15" t="b">
        <f t="shared" si="29"/>
        <v>0</v>
      </c>
    </row>
    <row r="539" spans="1:14">
      <c r="A539" s="1"/>
      <c r="B539" s="6"/>
      <c r="C539" s="7"/>
      <c r="D539" s="6"/>
      <c r="E539" s="8"/>
      <c r="F539" s="7"/>
      <c r="G539" s="9"/>
      <c r="H539" s="10"/>
      <c r="I539" s="11"/>
      <c r="J539" s="12"/>
      <c r="K539" s="13"/>
      <c r="L539" s="14"/>
      <c r="M539" s="1"/>
      <c r="N539" s="15" t="b">
        <f t="shared" si="29"/>
        <v>0</v>
      </c>
    </row>
    <row r="540" spans="1:14" ht="14.25" thickBot="1">
      <c r="A540" s="1"/>
      <c r="B540" s="6"/>
      <c r="C540" s="7"/>
      <c r="D540" s="6"/>
      <c r="E540" s="8"/>
      <c r="F540" s="7"/>
      <c r="G540" s="9"/>
      <c r="H540" s="10"/>
      <c r="I540" s="11"/>
      <c r="J540" s="16"/>
      <c r="K540" s="13"/>
      <c r="L540" s="14"/>
      <c r="M540" s="1"/>
      <c r="N540" s="15" t="b">
        <f t="shared" si="29"/>
        <v>0</v>
      </c>
    </row>
    <row r="541" spans="1:14" ht="14.25" thickBot="1">
      <c r="A541" s="1"/>
      <c r="B541" s="1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5" t="b">
        <f t="shared" si="29"/>
        <v>0</v>
      </c>
    </row>
    <row r="542" spans="1:14" ht="14.25" thickBot="1">
      <c r="A542" s="1"/>
      <c r="B542" s="18"/>
      <c r="C542" s="19"/>
      <c r="D542" s="20"/>
      <c r="E542" s="18"/>
      <c r="F542" s="19"/>
      <c r="G542" s="21"/>
      <c r="H542" s="1"/>
      <c r="I542" s="1"/>
      <c r="J542" s="22"/>
      <c r="K542" s="1"/>
      <c r="L542" s="23"/>
      <c r="M542" s="1"/>
      <c r="N542" s="15" t="b">
        <f t="shared" si="29"/>
        <v>0</v>
      </c>
    </row>
    <row r="543" spans="1:14">
      <c r="A543" s="1"/>
      <c r="B543" s="1"/>
      <c r="C543" s="1"/>
      <c r="D543" s="1"/>
      <c r="E543" s="18"/>
      <c r="F543" s="1"/>
      <c r="G543" s="1"/>
      <c r="H543" s="24"/>
      <c r="I543" s="1"/>
      <c r="J543" s="24"/>
      <c r="K543" s="1"/>
      <c r="L543" s="25"/>
      <c r="M543" s="1"/>
      <c r="N543" s="15" t="b">
        <f t="shared" si="29"/>
        <v>0</v>
      </c>
    </row>
    <row r="544" spans="1:14">
      <c r="A544" s="1"/>
      <c r="B544" s="1"/>
      <c r="C544" s="26"/>
      <c r="D544" s="27"/>
      <c r="E544" s="1"/>
      <c r="F544" s="19"/>
      <c r="G544" s="21"/>
      <c r="H544" s="1"/>
      <c r="I544" s="1"/>
      <c r="J544" s="28"/>
      <c r="K544" s="1"/>
      <c r="L544" s="1"/>
      <c r="M544" s="1"/>
      <c r="N544" s="15" t="b">
        <f t="shared" si="29"/>
        <v>0</v>
      </c>
    </row>
    <row r="545" spans="1:14">
      <c r="A545" s="1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1"/>
      <c r="N545" s="15" t="b">
        <f t="shared" si="29"/>
        <v>0</v>
      </c>
    </row>
    <row r="546" spans="1:14">
      <c r="N546" s="15" t="b">
        <f t="shared" si="29"/>
        <v>0</v>
      </c>
    </row>
    <row r="547" spans="1:14" ht="18">
      <c r="A547" s="1"/>
      <c r="B547" s="2"/>
      <c r="C547" s="1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5" t="b">
        <f t="shared" si="29"/>
        <v>0</v>
      </c>
    </row>
    <row r="548" spans="1:14" ht="15">
      <c r="A548" s="1"/>
      <c r="B548" s="50"/>
      <c r="C548" s="50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5" t="b">
        <f t="shared" si="29"/>
        <v>0</v>
      </c>
    </row>
    <row r="549" spans="1:14" ht="14.2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5" t="b">
        <f t="shared" si="29"/>
        <v>0</v>
      </c>
    </row>
    <row r="550" spans="1:14" ht="22.5" customHeight="1">
      <c r="A550" s="1"/>
      <c r="B550" s="46"/>
      <c r="C550" s="46"/>
      <c r="D550" s="46"/>
      <c r="E550" s="46"/>
      <c r="F550" s="46"/>
      <c r="G550" s="32"/>
      <c r="H550" s="33"/>
      <c r="I550" s="34"/>
      <c r="J550" s="37"/>
      <c r="K550" s="40"/>
      <c r="L550" s="43"/>
      <c r="M550" s="1"/>
      <c r="N550" s="15" t="b">
        <f t="shared" si="29"/>
        <v>0</v>
      </c>
    </row>
    <row r="551" spans="1:14">
      <c r="A551" s="1"/>
      <c r="B551" s="51"/>
      <c r="C551" s="51"/>
      <c r="D551" s="51"/>
      <c r="E551" s="51"/>
      <c r="F551" s="51"/>
      <c r="G551" s="46"/>
      <c r="H551" s="48"/>
      <c r="I551" s="35"/>
      <c r="J551" s="38"/>
      <c r="K551" s="41"/>
      <c r="L551" s="44"/>
      <c r="M551" s="1"/>
      <c r="N551" s="15" t="b">
        <f t="shared" si="29"/>
        <v>0</v>
      </c>
    </row>
    <row r="552" spans="1:14" ht="24" customHeight="1">
      <c r="A552" s="1"/>
      <c r="B552" s="47"/>
      <c r="C552" s="47"/>
      <c r="D552" s="47"/>
      <c r="E552" s="47"/>
      <c r="F552" s="47"/>
      <c r="G552" s="47"/>
      <c r="H552" s="49"/>
      <c r="I552" s="36"/>
      <c r="J552" s="39"/>
      <c r="K552" s="42"/>
      <c r="L552" s="45"/>
      <c r="M552" s="1"/>
      <c r="N552" s="15" t="b">
        <f t="shared" si="29"/>
        <v>0</v>
      </c>
    </row>
    <row r="553" spans="1:14" ht="23.25" customHeight="1">
      <c r="A553" s="1"/>
      <c r="B553" s="6"/>
      <c r="C553" s="7"/>
      <c r="D553" s="6"/>
      <c r="E553" s="8"/>
      <c r="F553" s="7"/>
      <c r="G553" s="30"/>
      <c r="H553" s="10"/>
      <c r="I553" s="11"/>
      <c r="J553" s="12"/>
      <c r="K553" s="13"/>
      <c r="L553" s="14"/>
      <c r="M553" s="1"/>
      <c r="N553" s="15" t="b">
        <f t="shared" si="29"/>
        <v>0</v>
      </c>
    </row>
    <row r="554" spans="1:14" ht="23.25" customHeight="1">
      <c r="A554" s="1"/>
      <c r="B554" s="6"/>
      <c r="C554" s="7"/>
      <c r="D554" s="6"/>
      <c r="E554" s="8"/>
      <c r="F554" s="7"/>
      <c r="G554" s="9"/>
      <c r="H554" s="10"/>
      <c r="I554" s="11"/>
      <c r="J554" s="12"/>
      <c r="K554" s="13"/>
      <c r="L554" s="14"/>
      <c r="M554" s="1"/>
      <c r="N554" s="15" t="b">
        <f t="shared" si="29"/>
        <v>0</v>
      </c>
    </row>
    <row r="555" spans="1:14" ht="24.75" customHeight="1">
      <c r="A555" s="1"/>
      <c r="B555" s="6"/>
      <c r="C555" s="7"/>
      <c r="D555" s="6"/>
      <c r="E555" s="8"/>
      <c r="F555" s="7"/>
      <c r="G555" s="9"/>
      <c r="H555" s="10"/>
      <c r="I555" s="11"/>
      <c r="J555" s="12"/>
      <c r="K555" s="13"/>
      <c r="L555" s="14"/>
      <c r="M555" s="1"/>
      <c r="N555" s="15" t="b">
        <f t="shared" si="29"/>
        <v>0</v>
      </c>
    </row>
    <row r="556" spans="1:14" ht="29.25" customHeight="1">
      <c r="A556" s="1"/>
      <c r="B556" s="6"/>
      <c r="C556" s="7"/>
      <c r="D556" s="6"/>
      <c r="E556" s="8"/>
      <c r="F556" s="7"/>
      <c r="G556" s="9"/>
      <c r="H556" s="10"/>
      <c r="I556" s="11"/>
      <c r="J556" s="12"/>
      <c r="K556" s="13"/>
      <c r="L556" s="14"/>
      <c r="M556" s="1"/>
      <c r="N556" s="15" t="b">
        <f t="shared" si="29"/>
        <v>0</v>
      </c>
    </row>
    <row r="557" spans="1:14" ht="27" customHeight="1">
      <c r="A557" s="1"/>
      <c r="B557" s="6"/>
      <c r="C557" s="7"/>
      <c r="D557" s="6"/>
      <c r="E557" s="8"/>
      <c r="F557" s="7"/>
      <c r="G557" s="9"/>
      <c r="H557" s="10"/>
      <c r="I557" s="11"/>
      <c r="J557" s="12"/>
      <c r="K557" s="13"/>
      <c r="L557" s="14"/>
      <c r="M557" s="1"/>
      <c r="N557" s="15" t="b">
        <f t="shared" si="29"/>
        <v>0</v>
      </c>
    </row>
    <row r="558" spans="1:14" ht="27.75" customHeight="1" thickBot="1">
      <c r="A558" s="1"/>
      <c r="B558" s="6"/>
      <c r="C558" s="7"/>
      <c r="D558" s="6"/>
      <c r="E558" s="8"/>
      <c r="F558" s="7"/>
      <c r="G558" s="9"/>
      <c r="H558" s="10"/>
      <c r="I558" s="11"/>
      <c r="J558" s="16"/>
      <c r="K558" s="13"/>
      <c r="L558" s="14"/>
      <c r="M558" s="1"/>
      <c r="N558" s="15" t="b">
        <f t="shared" si="29"/>
        <v>0</v>
      </c>
    </row>
    <row r="559" spans="1:14" ht="14.25" thickBot="1">
      <c r="A559" s="1"/>
      <c r="B559" s="1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5" t="b">
        <f t="shared" si="29"/>
        <v>0</v>
      </c>
    </row>
    <row r="560" spans="1:14" ht="14.25" thickBot="1">
      <c r="A560" s="1"/>
      <c r="B560" s="18"/>
      <c r="C560" s="19"/>
      <c r="D560" s="20"/>
      <c r="E560" s="18"/>
      <c r="F560" s="19"/>
      <c r="G560" s="21"/>
      <c r="H560" s="1"/>
      <c r="I560" s="1"/>
      <c r="J560" s="22"/>
      <c r="K560" s="1"/>
      <c r="L560" s="23"/>
      <c r="M560" s="1"/>
      <c r="N560" s="15" t="b">
        <f t="shared" si="29"/>
        <v>0</v>
      </c>
    </row>
    <row r="561" spans="1:14">
      <c r="A561" s="1"/>
      <c r="B561" s="1"/>
      <c r="C561" s="1"/>
      <c r="D561" s="1"/>
      <c r="E561" s="18"/>
      <c r="F561" s="1"/>
      <c r="G561" s="1"/>
      <c r="H561" s="24"/>
      <c r="I561" s="1"/>
      <c r="J561" s="24"/>
      <c r="K561" s="1"/>
      <c r="L561" s="25"/>
      <c r="M561" s="1"/>
      <c r="N561" s="15" t="b">
        <f t="shared" si="29"/>
        <v>0</v>
      </c>
    </row>
    <row r="562" spans="1:14">
      <c r="A562" s="1"/>
      <c r="B562" s="1"/>
      <c r="C562" s="26"/>
      <c r="D562" s="27"/>
      <c r="E562" s="1"/>
      <c r="F562" s="19"/>
      <c r="G562" s="21"/>
      <c r="H562" s="1"/>
      <c r="I562" s="1"/>
      <c r="J562" s="28"/>
      <c r="K562" s="1"/>
      <c r="L562" s="1"/>
      <c r="M562" s="1"/>
      <c r="N562" s="15" t="b">
        <f t="shared" si="29"/>
        <v>0</v>
      </c>
    </row>
    <row r="563" spans="1:14">
      <c r="A563" s="1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1"/>
      <c r="N563" s="15" t="b">
        <f t="shared" si="29"/>
        <v>0</v>
      </c>
    </row>
  </sheetData>
  <mergeCells count="403">
    <mergeCell ref="G550:H550"/>
    <mergeCell ref="I550:I552"/>
    <mergeCell ref="J550:J552"/>
    <mergeCell ref="K550:K552"/>
    <mergeCell ref="L550:L552"/>
    <mergeCell ref="G551:G552"/>
    <mergeCell ref="H551:H552"/>
    <mergeCell ref="B548:C548"/>
    <mergeCell ref="B550:B552"/>
    <mergeCell ref="C550:C552"/>
    <mergeCell ref="D550:D552"/>
    <mergeCell ref="E550:E552"/>
    <mergeCell ref="F550:F552"/>
    <mergeCell ref="G532:H532"/>
    <mergeCell ref="I532:I534"/>
    <mergeCell ref="J532:J534"/>
    <mergeCell ref="K532:K534"/>
    <mergeCell ref="L532:L534"/>
    <mergeCell ref="G533:G534"/>
    <mergeCell ref="H533:H534"/>
    <mergeCell ref="B530:C530"/>
    <mergeCell ref="B532:B534"/>
    <mergeCell ref="C532:C534"/>
    <mergeCell ref="D532:D534"/>
    <mergeCell ref="E532:E534"/>
    <mergeCell ref="F532:F534"/>
    <mergeCell ref="G514:H514"/>
    <mergeCell ref="I514:I516"/>
    <mergeCell ref="J514:J516"/>
    <mergeCell ref="K514:K516"/>
    <mergeCell ref="L514:L516"/>
    <mergeCell ref="G515:G516"/>
    <mergeCell ref="H515:H516"/>
    <mergeCell ref="B512:C512"/>
    <mergeCell ref="B514:B516"/>
    <mergeCell ref="C514:C516"/>
    <mergeCell ref="D514:D516"/>
    <mergeCell ref="E514:E516"/>
    <mergeCell ref="F514:F516"/>
    <mergeCell ref="G496:H496"/>
    <mergeCell ref="I496:I498"/>
    <mergeCell ref="J496:J498"/>
    <mergeCell ref="K496:K498"/>
    <mergeCell ref="L496:L498"/>
    <mergeCell ref="G497:G498"/>
    <mergeCell ref="H497:H498"/>
    <mergeCell ref="B494:C494"/>
    <mergeCell ref="B496:B498"/>
    <mergeCell ref="C496:C498"/>
    <mergeCell ref="D496:D498"/>
    <mergeCell ref="E496:E498"/>
    <mergeCell ref="F496:F498"/>
    <mergeCell ref="G478:H478"/>
    <mergeCell ref="I478:I480"/>
    <mergeCell ref="J478:J480"/>
    <mergeCell ref="K478:K480"/>
    <mergeCell ref="L478:L480"/>
    <mergeCell ref="G479:G480"/>
    <mergeCell ref="H479:H480"/>
    <mergeCell ref="B476:C476"/>
    <mergeCell ref="B478:B480"/>
    <mergeCell ref="C478:C480"/>
    <mergeCell ref="D478:D480"/>
    <mergeCell ref="E478:E480"/>
    <mergeCell ref="F478:F480"/>
    <mergeCell ref="G460:H460"/>
    <mergeCell ref="I460:I462"/>
    <mergeCell ref="J460:J462"/>
    <mergeCell ref="K460:K462"/>
    <mergeCell ref="L460:L462"/>
    <mergeCell ref="G461:G462"/>
    <mergeCell ref="H461:H462"/>
    <mergeCell ref="B458:C458"/>
    <mergeCell ref="B460:B462"/>
    <mergeCell ref="C460:C462"/>
    <mergeCell ref="D460:D462"/>
    <mergeCell ref="E460:E462"/>
    <mergeCell ref="F460:F462"/>
    <mergeCell ref="G442:H442"/>
    <mergeCell ref="I442:I444"/>
    <mergeCell ref="J442:J444"/>
    <mergeCell ref="K442:K444"/>
    <mergeCell ref="L442:L444"/>
    <mergeCell ref="G443:G444"/>
    <mergeCell ref="H443:H444"/>
    <mergeCell ref="B440:C440"/>
    <mergeCell ref="B442:B444"/>
    <mergeCell ref="C442:C444"/>
    <mergeCell ref="D442:D444"/>
    <mergeCell ref="E442:E444"/>
    <mergeCell ref="F442:F444"/>
    <mergeCell ref="G422:H422"/>
    <mergeCell ref="I422:I424"/>
    <mergeCell ref="J422:J424"/>
    <mergeCell ref="K422:K424"/>
    <mergeCell ref="L422:L424"/>
    <mergeCell ref="G423:G424"/>
    <mergeCell ref="H423:H424"/>
    <mergeCell ref="B420:C420"/>
    <mergeCell ref="B422:B424"/>
    <mergeCell ref="C422:C424"/>
    <mergeCell ref="D422:D424"/>
    <mergeCell ref="E422:E424"/>
    <mergeCell ref="F422:F424"/>
    <mergeCell ref="G405:H405"/>
    <mergeCell ref="I405:I407"/>
    <mergeCell ref="J405:J407"/>
    <mergeCell ref="K405:K407"/>
    <mergeCell ref="L405:L407"/>
    <mergeCell ref="G406:G407"/>
    <mergeCell ref="H406:H407"/>
    <mergeCell ref="B403:C403"/>
    <mergeCell ref="B405:B407"/>
    <mergeCell ref="C405:C407"/>
    <mergeCell ref="D405:D407"/>
    <mergeCell ref="E405:E407"/>
    <mergeCell ref="F405:F407"/>
    <mergeCell ref="G387:H387"/>
    <mergeCell ref="I387:I389"/>
    <mergeCell ref="J387:J389"/>
    <mergeCell ref="K387:K389"/>
    <mergeCell ref="L387:L389"/>
    <mergeCell ref="G388:G389"/>
    <mergeCell ref="H388:H389"/>
    <mergeCell ref="B385:C385"/>
    <mergeCell ref="B387:B389"/>
    <mergeCell ref="C387:C389"/>
    <mergeCell ref="D387:D389"/>
    <mergeCell ref="E387:E389"/>
    <mergeCell ref="F387:F389"/>
    <mergeCell ref="G369:H369"/>
    <mergeCell ref="I369:I371"/>
    <mergeCell ref="J369:J371"/>
    <mergeCell ref="K369:K371"/>
    <mergeCell ref="L369:L371"/>
    <mergeCell ref="G370:G371"/>
    <mergeCell ref="H370:H371"/>
    <mergeCell ref="B367:C367"/>
    <mergeCell ref="B369:B371"/>
    <mergeCell ref="C369:C371"/>
    <mergeCell ref="D369:D371"/>
    <mergeCell ref="E369:E371"/>
    <mergeCell ref="F369:F371"/>
    <mergeCell ref="G351:H351"/>
    <mergeCell ref="I351:I353"/>
    <mergeCell ref="J351:J353"/>
    <mergeCell ref="K351:K353"/>
    <mergeCell ref="L351:L353"/>
    <mergeCell ref="G352:G353"/>
    <mergeCell ref="H352:H353"/>
    <mergeCell ref="B349:C349"/>
    <mergeCell ref="B351:B353"/>
    <mergeCell ref="C351:C353"/>
    <mergeCell ref="D351:D353"/>
    <mergeCell ref="E351:E353"/>
    <mergeCell ref="F351:F353"/>
    <mergeCell ref="G333:H333"/>
    <mergeCell ref="I333:I335"/>
    <mergeCell ref="J333:J335"/>
    <mergeCell ref="K333:K335"/>
    <mergeCell ref="L333:L335"/>
    <mergeCell ref="G334:G335"/>
    <mergeCell ref="H334:H335"/>
    <mergeCell ref="B331:C331"/>
    <mergeCell ref="B333:B335"/>
    <mergeCell ref="C333:C335"/>
    <mergeCell ref="D333:D335"/>
    <mergeCell ref="E333:E335"/>
    <mergeCell ref="F333:F335"/>
    <mergeCell ref="G314:H314"/>
    <mergeCell ref="I314:I316"/>
    <mergeCell ref="J314:J316"/>
    <mergeCell ref="K314:K316"/>
    <mergeCell ref="L314:L316"/>
    <mergeCell ref="G315:G316"/>
    <mergeCell ref="H315:H316"/>
    <mergeCell ref="B312:C312"/>
    <mergeCell ref="B314:B316"/>
    <mergeCell ref="C314:C316"/>
    <mergeCell ref="D314:D316"/>
    <mergeCell ref="E314:E316"/>
    <mergeCell ref="F314:F316"/>
    <mergeCell ref="G296:H296"/>
    <mergeCell ref="I296:I298"/>
    <mergeCell ref="J296:J298"/>
    <mergeCell ref="K296:K298"/>
    <mergeCell ref="L296:L298"/>
    <mergeCell ref="G297:G298"/>
    <mergeCell ref="H297:H298"/>
    <mergeCell ref="B294:C294"/>
    <mergeCell ref="B296:B298"/>
    <mergeCell ref="C296:C298"/>
    <mergeCell ref="D296:D298"/>
    <mergeCell ref="E296:E298"/>
    <mergeCell ref="F296:F298"/>
    <mergeCell ref="G278:H278"/>
    <mergeCell ref="I278:I280"/>
    <mergeCell ref="J278:J280"/>
    <mergeCell ref="K278:K280"/>
    <mergeCell ref="L278:L280"/>
    <mergeCell ref="G279:G280"/>
    <mergeCell ref="H279:H280"/>
    <mergeCell ref="B276:C276"/>
    <mergeCell ref="B278:B280"/>
    <mergeCell ref="C278:C280"/>
    <mergeCell ref="D278:D280"/>
    <mergeCell ref="E278:E280"/>
    <mergeCell ref="F278:F280"/>
    <mergeCell ref="G260:H260"/>
    <mergeCell ref="I260:I262"/>
    <mergeCell ref="J260:J262"/>
    <mergeCell ref="K260:K262"/>
    <mergeCell ref="L260:L262"/>
    <mergeCell ref="G261:G262"/>
    <mergeCell ref="H261:H262"/>
    <mergeCell ref="B258:C258"/>
    <mergeCell ref="B260:B262"/>
    <mergeCell ref="C260:C262"/>
    <mergeCell ref="D260:D262"/>
    <mergeCell ref="E260:E262"/>
    <mergeCell ref="F260:F262"/>
    <mergeCell ref="G242:H242"/>
    <mergeCell ref="I242:I244"/>
    <mergeCell ref="J242:J244"/>
    <mergeCell ref="K242:K244"/>
    <mergeCell ref="L242:L244"/>
    <mergeCell ref="G243:G244"/>
    <mergeCell ref="H243:H244"/>
    <mergeCell ref="B240:C240"/>
    <mergeCell ref="B242:B244"/>
    <mergeCell ref="C242:C244"/>
    <mergeCell ref="D242:D244"/>
    <mergeCell ref="E242:E244"/>
    <mergeCell ref="F242:F244"/>
    <mergeCell ref="G224:H224"/>
    <mergeCell ref="I224:I226"/>
    <mergeCell ref="J224:J226"/>
    <mergeCell ref="K224:K226"/>
    <mergeCell ref="L224:L226"/>
    <mergeCell ref="G225:G226"/>
    <mergeCell ref="H225:H226"/>
    <mergeCell ref="B222:C222"/>
    <mergeCell ref="B224:B226"/>
    <mergeCell ref="C224:C226"/>
    <mergeCell ref="D224:D226"/>
    <mergeCell ref="E224:E226"/>
    <mergeCell ref="F224:F226"/>
    <mergeCell ref="G206:H206"/>
    <mergeCell ref="I206:I208"/>
    <mergeCell ref="J206:J208"/>
    <mergeCell ref="K206:K208"/>
    <mergeCell ref="L206:L208"/>
    <mergeCell ref="G207:G208"/>
    <mergeCell ref="H207:H208"/>
    <mergeCell ref="B204:C204"/>
    <mergeCell ref="B206:B208"/>
    <mergeCell ref="C206:C208"/>
    <mergeCell ref="D206:D208"/>
    <mergeCell ref="E206:E208"/>
    <mergeCell ref="F206:F208"/>
    <mergeCell ref="G188:H188"/>
    <mergeCell ref="I188:I190"/>
    <mergeCell ref="J188:J190"/>
    <mergeCell ref="K188:K190"/>
    <mergeCell ref="L188:L190"/>
    <mergeCell ref="G189:G190"/>
    <mergeCell ref="H189:H190"/>
    <mergeCell ref="B186:C186"/>
    <mergeCell ref="B188:B190"/>
    <mergeCell ref="C188:C190"/>
    <mergeCell ref="D188:D190"/>
    <mergeCell ref="E188:E190"/>
    <mergeCell ref="F188:F190"/>
    <mergeCell ref="G170:H170"/>
    <mergeCell ref="I170:I172"/>
    <mergeCell ref="J170:J172"/>
    <mergeCell ref="K170:K172"/>
    <mergeCell ref="L170:L172"/>
    <mergeCell ref="G171:G172"/>
    <mergeCell ref="H171:H172"/>
    <mergeCell ref="B168:C168"/>
    <mergeCell ref="B170:B172"/>
    <mergeCell ref="C170:C172"/>
    <mergeCell ref="D170:D172"/>
    <mergeCell ref="E170:E172"/>
    <mergeCell ref="F170:F172"/>
    <mergeCell ref="G152:H152"/>
    <mergeCell ref="I152:I154"/>
    <mergeCell ref="J152:J154"/>
    <mergeCell ref="K152:K154"/>
    <mergeCell ref="L152:L154"/>
    <mergeCell ref="G153:G154"/>
    <mergeCell ref="H153:H154"/>
    <mergeCell ref="B150:C150"/>
    <mergeCell ref="B152:B154"/>
    <mergeCell ref="C152:C154"/>
    <mergeCell ref="D152:D154"/>
    <mergeCell ref="E152:E154"/>
    <mergeCell ref="F152:F154"/>
    <mergeCell ref="G133:H133"/>
    <mergeCell ref="I133:I135"/>
    <mergeCell ref="J133:J135"/>
    <mergeCell ref="K133:K135"/>
    <mergeCell ref="L133:L135"/>
    <mergeCell ref="G134:G135"/>
    <mergeCell ref="H134:H135"/>
    <mergeCell ref="B131:C131"/>
    <mergeCell ref="B133:B135"/>
    <mergeCell ref="C133:C135"/>
    <mergeCell ref="D133:D135"/>
    <mergeCell ref="E133:E135"/>
    <mergeCell ref="F133:F135"/>
    <mergeCell ref="G115:H115"/>
    <mergeCell ref="I115:I117"/>
    <mergeCell ref="J115:J117"/>
    <mergeCell ref="K115:K117"/>
    <mergeCell ref="L115:L117"/>
    <mergeCell ref="G116:G117"/>
    <mergeCell ref="H116:H117"/>
    <mergeCell ref="B113:C113"/>
    <mergeCell ref="B115:B117"/>
    <mergeCell ref="C115:C117"/>
    <mergeCell ref="D115:D117"/>
    <mergeCell ref="E115:E117"/>
    <mergeCell ref="F115:F117"/>
    <mergeCell ref="G97:H97"/>
    <mergeCell ref="I97:I99"/>
    <mergeCell ref="J97:J99"/>
    <mergeCell ref="K97:K99"/>
    <mergeCell ref="L97:L99"/>
    <mergeCell ref="G98:G99"/>
    <mergeCell ref="H98:H99"/>
    <mergeCell ref="B95:C95"/>
    <mergeCell ref="B97:B99"/>
    <mergeCell ref="C97:C99"/>
    <mergeCell ref="D97:D99"/>
    <mergeCell ref="E97:E99"/>
    <mergeCell ref="F97:F99"/>
    <mergeCell ref="G79:H79"/>
    <mergeCell ref="I79:I81"/>
    <mergeCell ref="J79:J81"/>
    <mergeCell ref="K79:K81"/>
    <mergeCell ref="L79:L81"/>
    <mergeCell ref="G80:G81"/>
    <mergeCell ref="H80:H81"/>
    <mergeCell ref="B77:C77"/>
    <mergeCell ref="B79:B81"/>
    <mergeCell ref="C79:C81"/>
    <mergeCell ref="D79:D81"/>
    <mergeCell ref="E79:E81"/>
    <mergeCell ref="F79:F81"/>
    <mergeCell ref="G61:H61"/>
    <mergeCell ref="I61:I63"/>
    <mergeCell ref="J61:J63"/>
    <mergeCell ref="K61:K63"/>
    <mergeCell ref="L61:L63"/>
    <mergeCell ref="G62:G63"/>
    <mergeCell ref="H62:H63"/>
    <mergeCell ref="B59:C59"/>
    <mergeCell ref="B61:B63"/>
    <mergeCell ref="C61:C63"/>
    <mergeCell ref="D61:D63"/>
    <mergeCell ref="E61:E63"/>
    <mergeCell ref="F61:F63"/>
    <mergeCell ref="G43:H43"/>
    <mergeCell ref="I43:I45"/>
    <mergeCell ref="J43:J45"/>
    <mergeCell ref="K43:K45"/>
    <mergeCell ref="L43:L45"/>
    <mergeCell ref="G44:G45"/>
    <mergeCell ref="H44:H45"/>
    <mergeCell ref="B41:C41"/>
    <mergeCell ref="B43:B45"/>
    <mergeCell ref="C43:C45"/>
    <mergeCell ref="D43:D45"/>
    <mergeCell ref="E43:E45"/>
    <mergeCell ref="F43:F45"/>
    <mergeCell ref="G23:H23"/>
    <mergeCell ref="I23:I25"/>
    <mergeCell ref="J23:J25"/>
    <mergeCell ref="K23:K25"/>
    <mergeCell ref="L23:L25"/>
    <mergeCell ref="G24:G25"/>
    <mergeCell ref="H24:H25"/>
    <mergeCell ref="B21:C21"/>
    <mergeCell ref="B23:B25"/>
    <mergeCell ref="C23:C25"/>
    <mergeCell ref="D23:D25"/>
    <mergeCell ref="E23:E25"/>
    <mergeCell ref="F23:F25"/>
    <mergeCell ref="G4:H4"/>
    <mergeCell ref="I4:I6"/>
    <mergeCell ref="J4:J6"/>
    <mergeCell ref="K4:K6"/>
    <mergeCell ref="L4:L6"/>
    <mergeCell ref="G5:G6"/>
    <mergeCell ref="H5:H6"/>
    <mergeCell ref="B2:C2"/>
    <mergeCell ref="B4:B6"/>
    <mergeCell ref="C4:C6"/>
    <mergeCell ref="D4:D6"/>
    <mergeCell ref="E4:E6"/>
    <mergeCell ref="F4:F6"/>
  </mergeCells>
  <dataValidations count="2">
    <dataValidation type="list" allowBlank="1" showInputMessage="1" showErrorMessage="1" sqref="D425:D432 D118:D123 D499:D504 D517:D522 D26:D33 D191:D196 D100:D105 D535:D540 D136:D142 D209:D214 D245:D250 D155:D160 D7:D13 D227:D232 D317:D323 D46:D51 D263:D268 D390:D395 D173:D178 D372:D377 D445:D450 D354:D359 D64:D69 D82:D87 D481:D486 D408:D412 D299:D304 D281:D286 D553:D558 D463:D468 D336:D341">
      <formula1>$N$1:$N$3</formula1>
    </dataValidation>
    <dataValidation type="list" allowBlank="1" showInputMessage="1" showErrorMessage="1" sqref="E425:E432 E118:E123 E499:E504 E517:E522 E26:E33 E100:E105 E535:E540 E191:E196 E136:E142 E209:E214 E245:E250 E155:E160 E7:E13 E227:E232 E317:E323 E46:E51 E263:E268 E390:E395 E173:E178 E372:E377 E445:E450 E354:E359 E64:E69 E82:E87 E481:E486 E408:E412 E299:E304 E281:E286 E553:E558 E463:E468 E336:E341">
      <formula1>$O$1:$O$3</formula1>
    </dataValidation>
  </dataValidations>
  <pageMargins left="0.7" right="0.7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Май_2013</vt:lpstr>
      <vt:lpstr>Май_2013!Область_печати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User</cp:lastModifiedBy>
  <cp:lastPrinted>2016-07-29T12:43:46Z</cp:lastPrinted>
  <dcterms:created xsi:type="dcterms:W3CDTF">2012-07-18T17:26:57Z</dcterms:created>
  <dcterms:modified xsi:type="dcterms:W3CDTF">2016-08-04T11:58:59Z</dcterms:modified>
</cp:coreProperties>
</file>