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320" activeTab="0"/>
  </bookViews>
  <sheets>
    <sheet name="депозит" sheetId="1" r:id="rId1"/>
    <sheet name="кредит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Kan</author>
  </authors>
  <commentList>
    <comment ref="B4" authorId="0">
      <text>
        <r>
          <rPr>
            <b/>
            <sz val="8"/>
            <rFont val="Tahoma"/>
            <family val="2"/>
          </rPr>
          <t>Kan:</t>
        </r>
        <r>
          <rPr>
            <sz val="8"/>
            <rFont val="Tahoma"/>
            <family val="2"/>
          </rPr>
          <t xml:space="preserve">
срок нужно вводить в месяцах: например если 10 лет нужно вводть 120 мес. И т.д.
</t>
        </r>
      </text>
    </comment>
  </commentList>
</comments>
</file>

<file path=xl/sharedStrings.xml><?xml version="1.0" encoding="utf-8"?>
<sst xmlns="http://schemas.openxmlformats.org/spreadsheetml/2006/main" count="34" uniqueCount="23">
  <si>
    <t>ставка</t>
  </si>
  <si>
    <t>сумма</t>
  </si>
  <si>
    <t>срок</t>
  </si>
  <si>
    <t>ежемесячный взнос</t>
  </si>
  <si>
    <t>сумма переплаты</t>
  </si>
  <si>
    <t>сумма выплат всего</t>
  </si>
  <si>
    <t>взнос</t>
  </si>
  <si>
    <t>сумма ОД</t>
  </si>
  <si>
    <t>сумма %</t>
  </si>
  <si>
    <t>остаток</t>
  </si>
  <si>
    <t>№</t>
  </si>
  <si>
    <t>сумма субсидий</t>
  </si>
  <si>
    <t>Депозит с учетом ежемесячной капитализации</t>
  </si>
  <si>
    <t>Первоначальная сумма ($)</t>
  </si>
  <si>
    <t>Ставка (% годовых)</t>
  </si>
  <si>
    <t>Срок (год)</t>
  </si>
  <si>
    <t>Сумма доп.ежемесячного взноса ($)</t>
  </si>
  <si>
    <t>Сальдо на начало периода ($)</t>
  </si>
  <si>
    <t>Сальдо на конец периода ($)</t>
  </si>
  <si>
    <t>Начисленный доход за период ($)</t>
  </si>
  <si>
    <t>Сумма доп.ежемес. взноса ($)</t>
  </si>
  <si>
    <t>Итого дополнительных взносов:</t>
  </si>
  <si>
    <t>Месяцы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</si>
</sst>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00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9" fontId="0" fillId="33" borderId="10" xfId="55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8" fontId="0" fillId="0" borderId="0" xfId="58" applyNumberFormat="1" applyFont="1" applyAlignment="1">
      <alignment/>
    </xf>
    <xf numFmtId="9" fontId="0" fillId="0" borderId="0" xfId="0" applyNumberFormat="1" applyAlignment="1">
      <alignment/>
    </xf>
    <xf numFmtId="0" fontId="2" fillId="35" borderId="11" xfId="0" applyFont="1" applyFill="1" applyBorder="1" applyAlignment="1">
      <alignment/>
    </xf>
    <xf numFmtId="168" fontId="2" fillId="35" borderId="12" xfId="0" applyNumberFormat="1" applyFont="1" applyFill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3" fontId="0" fillId="33" borderId="10" xfId="0" applyNumberFormat="1" applyFill="1" applyBorder="1" applyAlignment="1">
      <alignment vertical="top"/>
    </xf>
    <xf numFmtId="9" fontId="0" fillId="33" borderId="10" xfId="55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3" fontId="0" fillId="36" borderId="10" xfId="0" applyNumberForma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866775</xdr:colOff>
      <xdr:row>12</xdr:row>
      <xdr:rowOff>76200</xdr:rowOff>
    </xdr:from>
    <xdr:to>
      <xdr:col>16</xdr:col>
      <xdr:colOff>495300</xdr:colOff>
      <xdr:row>23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96400" y="2343150"/>
          <a:ext cx="491490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Задача: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Необходимо сделать так, чтобы при вводе в крансную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ячейку определенного количества лет, в таблице выходило соответствующее этому сроку строк (закрашенное  желтым) и формулы в строках сохранялись. Кроме того, если это возможно, чтобы самая нижняя строка таблицы соответственно тоже вычисляла сумму выведенных значений. Например: в левой части введен 1 год, выведен график для 12 месяцев, в правой части введен срок 2 года, выведен график для 24 месяцев. Так вот нужно, чтобы график сам видоизменялся в зависимости от введенного срока.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2" max="2" width="17.25390625" style="0" customWidth="1"/>
    <col min="3" max="3" width="12.375" style="0" customWidth="1"/>
    <col min="4" max="4" width="11.625" style="0" customWidth="1"/>
    <col min="5" max="5" width="12.75390625" style="0" customWidth="1"/>
    <col min="8" max="8" width="17.25390625" style="0" customWidth="1"/>
    <col min="9" max="9" width="12.375" style="0" customWidth="1"/>
    <col min="10" max="10" width="11.625" style="0" customWidth="1"/>
    <col min="11" max="11" width="12.75390625" style="0" customWidth="1"/>
  </cols>
  <sheetData>
    <row r="1" spans="1:7" ht="12.75">
      <c r="A1" s="7" t="s">
        <v>12</v>
      </c>
      <c r="G1" s="7" t="s">
        <v>12</v>
      </c>
    </row>
    <row r="3" spans="1:11" ht="12.75">
      <c r="A3" s="12" t="s">
        <v>13</v>
      </c>
      <c r="B3" s="13"/>
      <c r="C3" s="13"/>
      <c r="D3" s="14"/>
      <c r="E3" s="15">
        <v>100</v>
      </c>
      <c r="G3" s="12" t="s">
        <v>13</v>
      </c>
      <c r="H3" s="13"/>
      <c r="I3" s="13"/>
      <c r="J3" s="14"/>
      <c r="K3" s="15">
        <v>100</v>
      </c>
    </row>
    <row r="4" spans="1:11" ht="12.75">
      <c r="A4" s="12" t="s">
        <v>14</v>
      </c>
      <c r="B4" s="13"/>
      <c r="C4" s="13"/>
      <c r="D4" s="14"/>
      <c r="E4" s="16">
        <v>0.12</v>
      </c>
      <c r="G4" s="12" t="s">
        <v>14</v>
      </c>
      <c r="H4" s="13"/>
      <c r="I4" s="13"/>
      <c r="J4" s="14"/>
      <c r="K4" s="16">
        <v>0.12</v>
      </c>
    </row>
    <row r="5" spans="1:11" ht="12.75">
      <c r="A5" s="12" t="s">
        <v>15</v>
      </c>
      <c r="B5" s="13"/>
      <c r="C5" s="13"/>
      <c r="D5" s="14"/>
      <c r="E5" s="26">
        <v>1</v>
      </c>
      <c r="G5" s="12" t="s">
        <v>15</v>
      </c>
      <c r="H5" s="13"/>
      <c r="I5" s="13"/>
      <c r="J5" s="14"/>
      <c r="K5" s="26">
        <v>2</v>
      </c>
    </row>
    <row r="6" spans="1:11" ht="12.75">
      <c r="A6" s="12" t="s">
        <v>16</v>
      </c>
      <c r="B6" s="13"/>
      <c r="C6" s="13"/>
      <c r="D6" s="14"/>
      <c r="E6" s="15">
        <v>100</v>
      </c>
      <c r="G6" s="12" t="s">
        <v>16</v>
      </c>
      <c r="H6" s="13"/>
      <c r="I6" s="13"/>
      <c r="J6" s="14"/>
      <c r="K6" s="15">
        <v>100</v>
      </c>
    </row>
    <row r="8" spans="1:11" s="25" customFormat="1" ht="38.25">
      <c r="A8" s="24" t="s">
        <v>22</v>
      </c>
      <c r="B8" s="23" t="s">
        <v>17</v>
      </c>
      <c r="C8" s="23" t="s">
        <v>19</v>
      </c>
      <c r="D8" s="23" t="s">
        <v>20</v>
      </c>
      <c r="E8" s="23" t="s">
        <v>18</v>
      </c>
      <c r="G8" s="24" t="s">
        <v>22</v>
      </c>
      <c r="H8" s="23" t="s">
        <v>17</v>
      </c>
      <c r="I8" s="23" t="s">
        <v>19</v>
      </c>
      <c r="J8" s="23" t="s">
        <v>20</v>
      </c>
      <c r="K8" s="23" t="s">
        <v>18</v>
      </c>
    </row>
    <row r="9" spans="1:11" ht="12.75">
      <c r="A9" s="21">
        <v>1</v>
      </c>
      <c r="B9" s="22">
        <f>E3</f>
        <v>100</v>
      </c>
      <c r="C9" s="22">
        <f>B9*$E$4/12</f>
        <v>1</v>
      </c>
      <c r="D9" s="22">
        <f>$E$6</f>
        <v>100</v>
      </c>
      <c r="E9" s="22">
        <f aca="true" t="shared" si="0" ref="E9:E16">B9+C9+D9</f>
        <v>201</v>
      </c>
      <c r="G9" s="21">
        <v>1</v>
      </c>
      <c r="H9" s="22">
        <f>K3</f>
        <v>100</v>
      </c>
      <c r="I9" s="22">
        <f>H9*$E$4/12</f>
        <v>1</v>
      </c>
      <c r="J9" s="22">
        <f>$E$6</f>
        <v>100</v>
      </c>
      <c r="K9" s="22">
        <f aca="true" t="shared" si="1" ref="K9:K20">H9+I9+J9</f>
        <v>201</v>
      </c>
    </row>
    <row r="10" spans="1:11" ht="12.75">
      <c r="A10" s="21">
        <v>2</v>
      </c>
      <c r="B10" s="22">
        <f>E9</f>
        <v>201</v>
      </c>
      <c r="C10" s="22">
        <f>B10*$E$4/12</f>
        <v>2.01</v>
      </c>
      <c r="D10" s="22">
        <f>$E$6</f>
        <v>100</v>
      </c>
      <c r="E10" s="22">
        <f t="shared" si="0"/>
        <v>303.01</v>
      </c>
      <c r="G10" s="21">
        <v>2</v>
      </c>
      <c r="H10" s="22">
        <f>K9</f>
        <v>201</v>
      </c>
      <c r="I10" s="22">
        <f>H10*$E$4/12</f>
        <v>2.01</v>
      </c>
      <c r="J10" s="22">
        <f>$E$6</f>
        <v>100</v>
      </c>
      <c r="K10" s="22">
        <f t="shared" si="1"/>
        <v>303.01</v>
      </c>
    </row>
    <row r="11" spans="1:11" ht="12.75">
      <c r="A11" s="21">
        <v>3</v>
      </c>
      <c r="B11" s="22">
        <f aca="true" t="shared" si="2" ref="B11:B16">E10</f>
        <v>303.01</v>
      </c>
      <c r="C11" s="22">
        <f>B11*$E$4/12</f>
        <v>3.0300999999999996</v>
      </c>
      <c r="D11" s="22">
        <f>$E$6</f>
        <v>100</v>
      </c>
      <c r="E11" s="22">
        <f t="shared" si="0"/>
        <v>406.0401</v>
      </c>
      <c r="G11" s="21">
        <v>3</v>
      </c>
      <c r="H11" s="22">
        <f aca="true" t="shared" si="3" ref="H11:H20">K10</f>
        <v>303.01</v>
      </c>
      <c r="I11" s="22">
        <f>H11*$E$4/12</f>
        <v>3.0300999999999996</v>
      </c>
      <c r="J11" s="22">
        <f>$E$6</f>
        <v>100</v>
      </c>
      <c r="K11" s="22">
        <f t="shared" si="1"/>
        <v>406.0401</v>
      </c>
    </row>
    <row r="12" spans="1:11" ht="12.75">
      <c r="A12" s="21">
        <v>4</v>
      </c>
      <c r="B12" s="22">
        <f t="shared" si="2"/>
        <v>406.0401</v>
      </c>
      <c r="C12" s="22">
        <f>B12*$E$4/12</f>
        <v>4.060401</v>
      </c>
      <c r="D12" s="22">
        <f>$E$6</f>
        <v>100</v>
      </c>
      <c r="E12" s="22">
        <f t="shared" si="0"/>
        <v>510.100501</v>
      </c>
      <c r="G12" s="21">
        <v>4</v>
      </c>
      <c r="H12" s="22">
        <f t="shared" si="3"/>
        <v>406.0401</v>
      </c>
      <c r="I12" s="22">
        <f>H12*$E$4/12</f>
        <v>4.060401</v>
      </c>
      <c r="J12" s="22">
        <f>$E$6</f>
        <v>100</v>
      </c>
      <c r="K12" s="22">
        <f t="shared" si="1"/>
        <v>510.100501</v>
      </c>
    </row>
    <row r="13" spans="1:11" ht="12.75">
      <c r="A13" s="21">
        <v>5</v>
      </c>
      <c r="B13" s="22">
        <f t="shared" si="2"/>
        <v>510.100501</v>
      </c>
      <c r="C13" s="22">
        <f>B13*$E$4/12</f>
        <v>5.10100501</v>
      </c>
      <c r="D13" s="22">
        <f>$E$6</f>
        <v>100</v>
      </c>
      <c r="E13" s="22">
        <f t="shared" si="0"/>
        <v>615.20150601</v>
      </c>
      <c r="G13" s="21">
        <v>5</v>
      </c>
      <c r="H13" s="22">
        <f t="shared" si="3"/>
        <v>510.100501</v>
      </c>
      <c r="I13" s="22">
        <f>H13*$E$4/12</f>
        <v>5.10100501</v>
      </c>
      <c r="J13" s="22">
        <f>$E$6</f>
        <v>100</v>
      </c>
      <c r="K13" s="22">
        <f t="shared" si="1"/>
        <v>615.20150601</v>
      </c>
    </row>
    <row r="14" spans="1:11" ht="12.75">
      <c r="A14" s="21">
        <v>6</v>
      </c>
      <c r="B14" s="22">
        <f t="shared" si="2"/>
        <v>615.20150601</v>
      </c>
      <c r="C14" s="22">
        <f>B14*$E$4/12</f>
        <v>6.152015060099999</v>
      </c>
      <c r="D14" s="22">
        <f>$E$6</f>
        <v>100</v>
      </c>
      <c r="E14" s="22">
        <f t="shared" si="0"/>
        <v>721.3535210701</v>
      </c>
      <c r="G14" s="21">
        <v>6</v>
      </c>
      <c r="H14" s="22">
        <f t="shared" si="3"/>
        <v>615.20150601</v>
      </c>
      <c r="I14" s="22">
        <f>H14*$E$4/12</f>
        <v>6.152015060099999</v>
      </c>
      <c r="J14" s="22">
        <f>$E$6</f>
        <v>100</v>
      </c>
      <c r="K14" s="22">
        <f t="shared" si="1"/>
        <v>721.3535210701</v>
      </c>
    </row>
    <row r="15" spans="1:11" ht="12.75">
      <c r="A15" s="21">
        <v>7</v>
      </c>
      <c r="B15" s="22">
        <f t="shared" si="2"/>
        <v>721.3535210701</v>
      </c>
      <c r="C15" s="22">
        <f>B15*$E$4/12</f>
        <v>7.213535210701</v>
      </c>
      <c r="D15" s="22">
        <f>$E$6</f>
        <v>100</v>
      </c>
      <c r="E15" s="22">
        <f t="shared" si="0"/>
        <v>828.567056280801</v>
      </c>
      <c r="G15" s="21">
        <v>7</v>
      </c>
      <c r="H15" s="22">
        <f t="shared" si="3"/>
        <v>721.3535210701</v>
      </c>
      <c r="I15" s="22">
        <f>H15*$E$4/12</f>
        <v>7.213535210701</v>
      </c>
      <c r="J15" s="22">
        <f>$E$6</f>
        <v>100</v>
      </c>
      <c r="K15" s="22">
        <f t="shared" si="1"/>
        <v>828.567056280801</v>
      </c>
    </row>
    <row r="16" spans="1:11" ht="12.75">
      <c r="A16" s="21">
        <v>8</v>
      </c>
      <c r="B16" s="22">
        <f t="shared" si="2"/>
        <v>828.567056280801</v>
      </c>
      <c r="C16" s="22">
        <f>B16*$E$4/12</f>
        <v>8.28567056280801</v>
      </c>
      <c r="D16" s="22">
        <f>$E$6</f>
        <v>100</v>
      </c>
      <c r="E16" s="22">
        <f t="shared" si="0"/>
        <v>936.852726843609</v>
      </c>
      <c r="G16" s="21">
        <v>8</v>
      </c>
      <c r="H16" s="22">
        <f t="shared" si="3"/>
        <v>828.567056280801</v>
      </c>
      <c r="I16" s="22">
        <f>H16*$E$4/12</f>
        <v>8.28567056280801</v>
      </c>
      <c r="J16" s="22">
        <f>$E$6</f>
        <v>100</v>
      </c>
      <c r="K16" s="22">
        <f t="shared" si="1"/>
        <v>936.852726843609</v>
      </c>
    </row>
    <row r="17" spans="1:11" ht="12.75">
      <c r="A17" s="21">
        <v>9</v>
      </c>
      <c r="B17" s="22">
        <f>E16</f>
        <v>936.852726843609</v>
      </c>
      <c r="C17" s="22">
        <f>B17*$E$4/12</f>
        <v>9.36852726843609</v>
      </c>
      <c r="D17" s="22">
        <f>$E$6</f>
        <v>100</v>
      </c>
      <c r="E17" s="22">
        <f>B17+C17+D17</f>
        <v>1046.2212541120452</v>
      </c>
      <c r="G17" s="21">
        <v>9</v>
      </c>
      <c r="H17" s="22">
        <f t="shared" si="3"/>
        <v>936.852726843609</v>
      </c>
      <c r="I17" s="22">
        <f>H17*$E$4/12</f>
        <v>9.36852726843609</v>
      </c>
      <c r="J17" s="22">
        <f>$E$6</f>
        <v>100</v>
      </c>
      <c r="K17" s="22">
        <f t="shared" si="1"/>
        <v>1046.2212541120452</v>
      </c>
    </row>
    <row r="18" spans="1:11" ht="12.75">
      <c r="A18" s="21">
        <v>10</v>
      </c>
      <c r="B18" s="22">
        <f>E17</f>
        <v>1046.2212541120452</v>
      </c>
      <c r="C18" s="22">
        <f>B18*$E$4/12</f>
        <v>10.462212541120453</v>
      </c>
      <c r="D18" s="22">
        <f>$E$6</f>
        <v>100</v>
      </c>
      <c r="E18" s="22">
        <f>B18+C18+D18</f>
        <v>1156.6834666531656</v>
      </c>
      <c r="G18" s="21">
        <v>10</v>
      </c>
      <c r="H18" s="22">
        <f t="shared" si="3"/>
        <v>1046.2212541120452</v>
      </c>
      <c r="I18" s="22">
        <f>H18*$E$4/12</f>
        <v>10.462212541120453</v>
      </c>
      <c r="J18" s="22">
        <f>$E$6</f>
        <v>100</v>
      </c>
      <c r="K18" s="22">
        <f t="shared" si="1"/>
        <v>1156.6834666531656</v>
      </c>
    </row>
    <row r="19" spans="1:11" ht="12.75">
      <c r="A19" s="21">
        <v>11</v>
      </c>
      <c r="B19" s="22">
        <f>E18</f>
        <v>1156.6834666531656</v>
      </c>
      <c r="C19" s="22">
        <f>B19*$E$4/12</f>
        <v>11.566834666531655</v>
      </c>
      <c r="D19" s="22">
        <f>$E$6</f>
        <v>100</v>
      </c>
      <c r="E19" s="22">
        <f>B19+C19+D19</f>
        <v>1268.2503013196972</v>
      </c>
      <c r="G19" s="21">
        <v>11</v>
      </c>
      <c r="H19" s="22">
        <f t="shared" si="3"/>
        <v>1156.6834666531656</v>
      </c>
      <c r="I19" s="22">
        <f>H19*$E$4/12</f>
        <v>11.566834666531655</v>
      </c>
      <c r="J19" s="22">
        <f>$E$6</f>
        <v>100</v>
      </c>
      <c r="K19" s="22">
        <f t="shared" si="1"/>
        <v>1268.2503013196972</v>
      </c>
    </row>
    <row r="20" spans="1:11" ht="12.75">
      <c r="A20" s="21">
        <v>12</v>
      </c>
      <c r="B20" s="22">
        <f>E19</f>
        <v>1268.2503013196972</v>
      </c>
      <c r="C20" s="22">
        <f>B20*$E$4/12</f>
        <v>12.682503013196971</v>
      </c>
      <c r="D20" s="22">
        <f>$E$6</f>
        <v>100</v>
      </c>
      <c r="E20" s="22">
        <f>B20+C20+D20</f>
        <v>1380.9328043328942</v>
      </c>
      <c r="G20" s="21">
        <v>12</v>
      </c>
      <c r="H20" s="22">
        <f t="shared" si="3"/>
        <v>1268.2503013196972</v>
      </c>
      <c r="I20" s="22">
        <f>H20*$E$4/12</f>
        <v>12.682503013196971</v>
      </c>
      <c r="J20" s="22">
        <f>$E$6</f>
        <v>100</v>
      </c>
      <c r="K20" s="22">
        <f t="shared" si="1"/>
        <v>1380.9328043328942</v>
      </c>
    </row>
    <row r="21" spans="1:11" ht="12.75">
      <c r="A21" s="17" t="s">
        <v>21</v>
      </c>
      <c r="B21" s="18"/>
      <c r="C21" s="18"/>
      <c r="D21" s="20">
        <f>SUM(D9:D20)</f>
        <v>1200</v>
      </c>
      <c r="E21" s="19"/>
      <c r="G21" s="21">
        <v>13</v>
      </c>
      <c r="H21" s="22">
        <f aca="true" t="shared" si="4" ref="H21:H32">K20</f>
        <v>1380.9328043328942</v>
      </c>
      <c r="I21" s="22">
        <f aca="true" t="shared" si="5" ref="I21:I32">H21*$E$4/12</f>
        <v>13.809328043328941</v>
      </c>
      <c r="J21" s="22">
        <f aca="true" t="shared" si="6" ref="J21:J32">$E$6</f>
        <v>100</v>
      </c>
      <c r="K21" s="22">
        <f aca="true" t="shared" si="7" ref="K21:K32">H21+I21+J21</f>
        <v>1494.742132376223</v>
      </c>
    </row>
    <row r="22" spans="7:11" ht="12.75">
      <c r="G22" s="21">
        <v>14</v>
      </c>
      <c r="H22" s="22">
        <f t="shared" si="4"/>
        <v>1494.742132376223</v>
      </c>
      <c r="I22" s="22">
        <f t="shared" si="5"/>
        <v>14.94742132376223</v>
      </c>
      <c r="J22" s="22">
        <f t="shared" si="6"/>
        <v>100</v>
      </c>
      <c r="K22" s="22">
        <f t="shared" si="7"/>
        <v>1609.6895536999853</v>
      </c>
    </row>
    <row r="23" spans="7:11" ht="12.75">
      <c r="G23" s="21">
        <v>15</v>
      </c>
      <c r="H23" s="22">
        <f t="shared" si="4"/>
        <v>1609.6895536999853</v>
      </c>
      <c r="I23" s="22">
        <f t="shared" si="5"/>
        <v>16.096895536999853</v>
      </c>
      <c r="J23" s="22">
        <f t="shared" si="6"/>
        <v>100</v>
      </c>
      <c r="K23" s="22">
        <f t="shared" si="7"/>
        <v>1725.7864492369852</v>
      </c>
    </row>
    <row r="24" spans="7:11" ht="12.75">
      <c r="G24" s="21">
        <v>16</v>
      </c>
      <c r="H24" s="22">
        <f t="shared" si="4"/>
        <v>1725.7864492369852</v>
      </c>
      <c r="I24" s="22">
        <f t="shared" si="5"/>
        <v>17.25786449236985</v>
      </c>
      <c r="J24" s="22">
        <f t="shared" si="6"/>
        <v>100</v>
      </c>
      <c r="K24" s="22">
        <f t="shared" si="7"/>
        <v>1843.044313729355</v>
      </c>
    </row>
    <row r="25" spans="7:11" ht="12.75">
      <c r="G25" s="21">
        <v>17</v>
      </c>
      <c r="H25" s="22">
        <f t="shared" si="4"/>
        <v>1843.044313729355</v>
      </c>
      <c r="I25" s="22">
        <f t="shared" si="5"/>
        <v>18.430443137293548</v>
      </c>
      <c r="J25" s="22">
        <f t="shared" si="6"/>
        <v>100</v>
      </c>
      <c r="K25" s="22">
        <f t="shared" si="7"/>
        <v>1961.4747568666487</v>
      </c>
    </row>
    <row r="26" spans="7:11" ht="12.75">
      <c r="G26" s="21">
        <v>18</v>
      </c>
      <c r="H26" s="22">
        <f t="shared" si="4"/>
        <v>1961.4747568666487</v>
      </c>
      <c r="I26" s="22">
        <f t="shared" si="5"/>
        <v>19.614747568666484</v>
      </c>
      <c r="J26" s="22">
        <f t="shared" si="6"/>
        <v>100</v>
      </c>
      <c r="K26" s="22">
        <f t="shared" si="7"/>
        <v>2081.089504435315</v>
      </c>
    </row>
    <row r="27" spans="7:11" ht="12.75">
      <c r="G27" s="21">
        <v>19</v>
      </c>
      <c r="H27" s="22">
        <f t="shared" si="4"/>
        <v>2081.089504435315</v>
      </c>
      <c r="I27" s="22">
        <f t="shared" si="5"/>
        <v>20.81089504435315</v>
      </c>
      <c r="J27" s="22">
        <f t="shared" si="6"/>
        <v>100</v>
      </c>
      <c r="K27" s="22">
        <f t="shared" si="7"/>
        <v>2201.900399479668</v>
      </c>
    </row>
    <row r="28" spans="7:11" ht="12.75">
      <c r="G28" s="21">
        <v>20</v>
      </c>
      <c r="H28" s="22">
        <f t="shared" si="4"/>
        <v>2201.900399479668</v>
      </c>
      <c r="I28" s="22">
        <f t="shared" si="5"/>
        <v>22.01900399479668</v>
      </c>
      <c r="J28" s="22">
        <f t="shared" si="6"/>
        <v>100</v>
      </c>
      <c r="K28" s="22">
        <f t="shared" si="7"/>
        <v>2323.9194034744646</v>
      </c>
    </row>
    <row r="29" spans="7:11" ht="12.75">
      <c r="G29" s="21">
        <v>21</v>
      </c>
      <c r="H29" s="22">
        <f t="shared" si="4"/>
        <v>2323.9194034744646</v>
      </c>
      <c r="I29" s="22">
        <f t="shared" si="5"/>
        <v>23.239194034744646</v>
      </c>
      <c r="J29" s="22">
        <f t="shared" si="6"/>
        <v>100</v>
      </c>
      <c r="K29" s="22">
        <f t="shared" si="7"/>
        <v>2447.1585975092094</v>
      </c>
    </row>
    <row r="30" spans="7:11" ht="12.75">
      <c r="G30" s="21">
        <v>22</v>
      </c>
      <c r="H30" s="22">
        <f t="shared" si="4"/>
        <v>2447.1585975092094</v>
      </c>
      <c r="I30" s="22">
        <f t="shared" si="5"/>
        <v>24.471585975092093</v>
      </c>
      <c r="J30" s="22">
        <f t="shared" si="6"/>
        <v>100</v>
      </c>
      <c r="K30" s="22">
        <f t="shared" si="7"/>
        <v>2571.6301834843016</v>
      </c>
    </row>
    <row r="31" spans="7:11" ht="12.75">
      <c r="G31" s="21">
        <v>23</v>
      </c>
      <c r="H31" s="22">
        <f t="shared" si="4"/>
        <v>2571.6301834843016</v>
      </c>
      <c r="I31" s="22">
        <f t="shared" si="5"/>
        <v>25.716301834843012</v>
      </c>
      <c r="J31" s="22">
        <f t="shared" si="6"/>
        <v>100</v>
      </c>
      <c r="K31" s="22">
        <f t="shared" si="7"/>
        <v>2697.3464853191444</v>
      </c>
    </row>
    <row r="32" spans="7:11" ht="12.75">
      <c r="G32" s="21">
        <v>24</v>
      </c>
      <c r="H32" s="22">
        <f t="shared" si="4"/>
        <v>2697.3464853191444</v>
      </c>
      <c r="I32" s="22">
        <f t="shared" si="5"/>
        <v>26.973464853191444</v>
      </c>
      <c r="J32" s="22">
        <f t="shared" si="6"/>
        <v>100</v>
      </c>
      <c r="K32" s="22">
        <f t="shared" si="7"/>
        <v>2824.3199501723357</v>
      </c>
    </row>
    <row r="33" spans="7:11" ht="12.75">
      <c r="G33" s="17" t="s">
        <v>21</v>
      </c>
      <c r="H33" s="18"/>
      <c r="I33" s="18"/>
      <c r="J33" s="20">
        <f>SUM(J9:J32)</f>
        <v>2400</v>
      </c>
      <c r="K33" s="19"/>
    </row>
  </sheetData>
  <sheetProtection/>
  <mergeCells count="8">
    <mergeCell ref="A3:D3"/>
    <mergeCell ref="A4:D4"/>
    <mergeCell ref="A6:D6"/>
    <mergeCell ref="A5:D5"/>
    <mergeCell ref="G3:J3"/>
    <mergeCell ref="G4:J4"/>
    <mergeCell ref="G5:J5"/>
    <mergeCell ref="G6:J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0"/>
  <sheetViews>
    <sheetView zoomScalePageLayoutView="0" workbookViewId="0" topLeftCell="A1">
      <selection activeCell="E6" sqref="E6"/>
    </sheetView>
  </sheetViews>
  <sheetFormatPr defaultColWidth="9.00390625" defaultRowHeight="12.75"/>
  <cols>
    <col min="2" max="2" width="22.125" style="0" customWidth="1"/>
    <col min="3" max="3" width="12.125" style="0" customWidth="1"/>
    <col min="4" max="4" width="11.25390625" style="0" customWidth="1"/>
    <col min="5" max="5" width="15.625" style="0" customWidth="1"/>
    <col min="6" max="8" width="11.875" style="0" bestFit="1" customWidth="1"/>
    <col min="9" max="9" width="12.875" style="0" bestFit="1" customWidth="1"/>
  </cols>
  <sheetData>
    <row r="1" ht="13.5" thickBot="1"/>
    <row r="2" spans="2:6" ht="13.5" thickBot="1">
      <c r="B2" s="1" t="s">
        <v>1</v>
      </c>
      <c r="C2" s="3">
        <v>11907700</v>
      </c>
      <c r="E2" s="10" t="s">
        <v>11</v>
      </c>
      <c r="F2" s="11">
        <f>SUM(G11:G46)</f>
        <v>2031157.0641524696</v>
      </c>
    </row>
    <row r="3" spans="2:3" ht="12.75">
      <c r="B3" s="1" t="s">
        <v>0</v>
      </c>
      <c r="C3" s="4">
        <v>0.12</v>
      </c>
    </row>
    <row r="4" spans="2:3" ht="12.75">
      <c r="B4" s="1" t="s">
        <v>2</v>
      </c>
      <c r="C4" s="3">
        <v>72</v>
      </c>
    </row>
    <row r="5" spans="2:3" ht="12.75">
      <c r="B5" s="6" t="s">
        <v>3</v>
      </c>
      <c r="C5" s="5">
        <f>-PMT(C3/12,C4,C2)</f>
        <v>232797.8272643894</v>
      </c>
    </row>
    <row r="6" spans="2:3" ht="12.75">
      <c r="B6" s="6" t="s">
        <v>4</v>
      </c>
      <c r="C6" s="5">
        <f>C7-C2</f>
        <v>4853743.563036038</v>
      </c>
    </row>
    <row r="7" spans="2:3" ht="12.75">
      <c r="B7" s="6" t="s">
        <v>5</v>
      </c>
      <c r="C7" s="5">
        <f>C4*C5</f>
        <v>16761443.563036038</v>
      </c>
    </row>
    <row r="8" spans="7:8" ht="12.75">
      <c r="G8" s="9">
        <v>0.07</v>
      </c>
      <c r="H8" s="9">
        <v>0.05</v>
      </c>
    </row>
    <row r="9" spans="7:8" ht="12.75">
      <c r="G9">
        <f>7/12</f>
        <v>0.5833333333333334</v>
      </c>
      <c r="H9">
        <f>5/12</f>
        <v>0.4166666666666667</v>
      </c>
    </row>
    <row r="10" spans="1:5" ht="12.75">
      <c r="A10" s="1" t="s">
        <v>10</v>
      </c>
      <c r="B10" s="1" t="s">
        <v>6</v>
      </c>
      <c r="C10" s="1" t="s">
        <v>7</v>
      </c>
      <c r="D10" s="1" t="s">
        <v>8</v>
      </c>
      <c r="E10" s="1" t="s">
        <v>9</v>
      </c>
    </row>
    <row r="11" spans="1:9" ht="12.75">
      <c r="A11" s="1">
        <v>1</v>
      </c>
      <c r="B11" s="2">
        <f>$C$5</f>
        <v>232797.8272643894</v>
      </c>
      <c r="C11" s="2">
        <f>-PPMT($C$3/12,A11,$C$4,$C$2)</f>
        <v>113720.8272643894</v>
      </c>
      <c r="D11" s="2">
        <f>-IPMT($C$3/12,A11,$C$4,$C$2)</f>
        <v>119077</v>
      </c>
      <c r="E11" s="2">
        <f>C2-C11</f>
        <v>11793979.172735611</v>
      </c>
      <c r="G11" s="8">
        <f>D11*$G$9</f>
        <v>69461.58333333334</v>
      </c>
      <c r="H11" s="8">
        <f>D11*$H$9</f>
        <v>49615.41666666667</v>
      </c>
      <c r="I11" s="8">
        <f>SUM(G11:H11)</f>
        <v>119077.00000000001</v>
      </c>
    </row>
    <row r="12" spans="1:9" ht="12.75">
      <c r="A12" s="1">
        <v>2</v>
      </c>
      <c r="B12" s="2">
        <f aca="true" t="shared" si="0" ref="B12:B75">$C$5</f>
        <v>232797.8272643894</v>
      </c>
      <c r="C12" s="2">
        <f aca="true" t="shared" si="1" ref="C12:C75">-PPMT($C$3/12,A12,$C$4,$C$2)</f>
        <v>114858.03553703328</v>
      </c>
      <c r="D12" s="2">
        <f aca="true" t="shared" si="2" ref="D12:D75">-IPMT($C$3/12,A12,$C$4,$C$2)</f>
        <v>117939.79172735612</v>
      </c>
      <c r="E12" s="2">
        <f>E11-C12</f>
        <v>11679121.137198579</v>
      </c>
      <c r="G12" s="8">
        <f aca="true" t="shared" si="3" ref="G12:G75">D12*$G$9</f>
        <v>68798.21184095774</v>
      </c>
      <c r="H12" s="8">
        <f aca="true" t="shared" si="4" ref="H12:H75">D12*$H$9</f>
        <v>49141.57988639839</v>
      </c>
      <c r="I12" s="8">
        <f aca="true" t="shared" si="5" ref="I12:I75">SUM(G12:H12)</f>
        <v>117939.79172735612</v>
      </c>
    </row>
    <row r="13" spans="1:9" ht="12.75">
      <c r="A13" s="1">
        <v>3</v>
      </c>
      <c r="B13" s="2">
        <f t="shared" si="0"/>
        <v>232797.8272643894</v>
      </c>
      <c r="C13" s="2">
        <f t="shared" si="1"/>
        <v>116006.61589240363</v>
      </c>
      <c r="D13" s="2">
        <f t="shared" si="2"/>
        <v>116791.21137198577</v>
      </c>
      <c r="E13" s="2">
        <f aca="true" t="shared" si="6" ref="E13:E76">E12-C13</f>
        <v>11563114.521306176</v>
      </c>
      <c r="G13" s="8">
        <f t="shared" si="3"/>
        <v>68128.20663365837</v>
      </c>
      <c r="H13" s="8">
        <f t="shared" si="4"/>
        <v>48663.00473832741</v>
      </c>
      <c r="I13" s="8">
        <f t="shared" si="5"/>
        <v>116791.21137198577</v>
      </c>
    </row>
    <row r="14" spans="1:9" ht="12.75">
      <c r="A14" s="1">
        <v>4</v>
      </c>
      <c r="B14" s="2">
        <f t="shared" si="0"/>
        <v>232797.8272643894</v>
      </c>
      <c r="C14" s="2">
        <f t="shared" si="1"/>
        <v>117166.68205132768</v>
      </c>
      <c r="D14" s="2">
        <f t="shared" si="2"/>
        <v>115631.14521306173</v>
      </c>
      <c r="E14" s="2">
        <f t="shared" si="6"/>
        <v>11445947.839254849</v>
      </c>
      <c r="G14" s="8">
        <f t="shared" si="3"/>
        <v>67451.50137428602</v>
      </c>
      <c r="H14" s="8">
        <f t="shared" si="4"/>
        <v>48179.64383877572</v>
      </c>
      <c r="I14" s="8">
        <f t="shared" si="5"/>
        <v>115631.14521306174</v>
      </c>
    </row>
    <row r="15" spans="1:9" ht="12.75">
      <c r="A15" s="1">
        <v>5</v>
      </c>
      <c r="B15" s="2">
        <f t="shared" si="0"/>
        <v>232797.8272643894</v>
      </c>
      <c r="C15" s="2">
        <f t="shared" si="1"/>
        <v>118338.34887184094</v>
      </c>
      <c r="D15" s="2">
        <f t="shared" si="2"/>
        <v>114459.47839254845</v>
      </c>
      <c r="E15" s="2">
        <f t="shared" si="6"/>
        <v>11327609.490383008</v>
      </c>
      <c r="G15" s="8">
        <f t="shared" si="3"/>
        <v>66768.02906231994</v>
      </c>
      <c r="H15" s="8">
        <f t="shared" si="4"/>
        <v>47691.44933022853</v>
      </c>
      <c r="I15" s="8">
        <f t="shared" si="5"/>
        <v>114459.47839254847</v>
      </c>
    </row>
    <row r="16" spans="1:9" ht="12.75">
      <c r="A16" s="1">
        <v>6</v>
      </c>
      <c r="B16" s="2">
        <f t="shared" si="0"/>
        <v>232797.8272643894</v>
      </c>
      <c r="C16" s="2">
        <f t="shared" si="1"/>
        <v>119521.73236055936</v>
      </c>
      <c r="D16" s="2">
        <f t="shared" si="2"/>
        <v>113276.09490383005</v>
      </c>
      <c r="E16" s="2">
        <f t="shared" si="6"/>
        <v>11208087.75802245</v>
      </c>
      <c r="G16" s="8">
        <f t="shared" si="3"/>
        <v>66077.7220272342</v>
      </c>
      <c r="H16" s="8">
        <f t="shared" si="4"/>
        <v>47198.37287659585</v>
      </c>
      <c r="I16" s="8">
        <f t="shared" si="5"/>
        <v>113276.09490383005</v>
      </c>
    </row>
    <row r="17" spans="1:9" ht="12.75">
      <c r="A17" s="1">
        <v>7</v>
      </c>
      <c r="B17" s="2">
        <f t="shared" si="0"/>
        <v>232797.8272643894</v>
      </c>
      <c r="C17" s="2">
        <f t="shared" si="1"/>
        <v>120716.94968416494</v>
      </c>
      <c r="D17" s="2">
        <f t="shared" si="2"/>
        <v>112080.87758022445</v>
      </c>
      <c r="E17" s="2">
        <f t="shared" si="6"/>
        <v>11087370.808338284</v>
      </c>
      <c r="G17" s="8">
        <f t="shared" si="3"/>
        <v>65380.5119217976</v>
      </c>
      <c r="H17" s="8">
        <f t="shared" si="4"/>
        <v>46700.365658426854</v>
      </c>
      <c r="I17" s="8">
        <f t="shared" si="5"/>
        <v>112080.87758022445</v>
      </c>
    </row>
    <row r="18" spans="1:9" ht="12.75">
      <c r="A18" s="1">
        <v>8</v>
      </c>
      <c r="B18" s="2">
        <f t="shared" si="0"/>
        <v>232797.8272643894</v>
      </c>
      <c r="C18" s="2">
        <f t="shared" si="1"/>
        <v>121924.1191810066</v>
      </c>
      <c r="D18" s="2">
        <f t="shared" si="2"/>
        <v>110873.7080833828</v>
      </c>
      <c r="E18" s="2">
        <f t="shared" si="6"/>
        <v>10965446.689157277</v>
      </c>
      <c r="G18" s="8">
        <f t="shared" si="3"/>
        <v>64676.32971530663</v>
      </c>
      <c r="H18" s="8">
        <f t="shared" si="4"/>
        <v>46197.37836807616</v>
      </c>
      <c r="I18" s="8">
        <f t="shared" si="5"/>
        <v>110873.7080833828</v>
      </c>
    </row>
    <row r="19" spans="1:9" ht="12.75">
      <c r="A19" s="1">
        <v>9</v>
      </c>
      <c r="B19" s="2">
        <f t="shared" si="0"/>
        <v>232797.8272643894</v>
      </c>
      <c r="C19" s="2">
        <f t="shared" si="1"/>
        <v>123143.36037281666</v>
      </c>
      <c r="D19" s="2">
        <f t="shared" si="2"/>
        <v>109654.46689157274</v>
      </c>
      <c r="E19" s="2">
        <f t="shared" si="6"/>
        <v>10842303.32878446</v>
      </c>
      <c r="G19" s="8">
        <f t="shared" si="3"/>
        <v>63965.105686750765</v>
      </c>
      <c r="H19" s="8">
        <f t="shared" si="4"/>
        <v>45689.36120482197</v>
      </c>
      <c r="I19" s="8">
        <f t="shared" si="5"/>
        <v>109654.46689157274</v>
      </c>
    </row>
    <row r="20" spans="1:9" ht="12.75">
      <c r="A20" s="1">
        <v>10</v>
      </c>
      <c r="B20" s="2">
        <f t="shared" si="0"/>
        <v>232797.8272643894</v>
      </c>
      <c r="C20" s="2">
        <f t="shared" si="1"/>
        <v>124374.79397654484</v>
      </c>
      <c r="D20" s="2">
        <f t="shared" si="2"/>
        <v>108423.03328784459</v>
      </c>
      <c r="E20" s="2">
        <f t="shared" si="6"/>
        <v>10717928.534807915</v>
      </c>
      <c r="G20" s="8">
        <f t="shared" si="3"/>
        <v>63246.76941790935</v>
      </c>
      <c r="H20" s="8">
        <f t="shared" si="4"/>
        <v>45176.26386993525</v>
      </c>
      <c r="I20" s="8">
        <f t="shared" si="5"/>
        <v>108423.03328784459</v>
      </c>
    </row>
    <row r="21" spans="1:9" ht="12.75">
      <c r="A21" s="1">
        <v>11</v>
      </c>
      <c r="B21" s="2">
        <f t="shared" si="0"/>
        <v>232797.8272643894</v>
      </c>
      <c r="C21" s="2">
        <f t="shared" si="1"/>
        <v>125618.54191631026</v>
      </c>
      <c r="D21" s="2">
        <f t="shared" si="2"/>
        <v>107179.28534807911</v>
      </c>
      <c r="E21" s="2">
        <f t="shared" si="6"/>
        <v>10592309.992891604</v>
      </c>
      <c r="G21" s="8">
        <f t="shared" si="3"/>
        <v>62521.249786379485</v>
      </c>
      <c r="H21" s="8">
        <f t="shared" si="4"/>
        <v>44658.03556169963</v>
      </c>
      <c r="I21" s="8">
        <f t="shared" si="5"/>
        <v>107179.28534807911</v>
      </c>
    </row>
    <row r="22" spans="1:9" ht="12.75">
      <c r="A22" s="1">
        <v>12</v>
      </c>
      <c r="B22" s="2">
        <f t="shared" si="0"/>
        <v>232797.8272643894</v>
      </c>
      <c r="C22" s="2">
        <f t="shared" si="1"/>
        <v>126874.72733547339</v>
      </c>
      <c r="D22" s="2">
        <f t="shared" si="2"/>
        <v>105923.09992891601</v>
      </c>
      <c r="E22" s="2">
        <f t="shared" si="6"/>
        <v>10465435.26555613</v>
      </c>
      <c r="G22" s="8">
        <f t="shared" si="3"/>
        <v>61788.474958534345</v>
      </c>
      <c r="H22" s="8">
        <f t="shared" si="4"/>
        <v>44134.62497038167</v>
      </c>
      <c r="I22" s="8">
        <f t="shared" si="5"/>
        <v>105923.09992891602</v>
      </c>
    </row>
    <row r="23" spans="1:9" ht="12.75">
      <c r="A23" s="1">
        <v>13</v>
      </c>
      <c r="B23" s="2">
        <f t="shared" si="0"/>
        <v>232797.8272643894</v>
      </c>
      <c r="C23" s="2">
        <f t="shared" si="1"/>
        <v>128143.47460882812</v>
      </c>
      <c r="D23" s="2">
        <f t="shared" si="2"/>
        <v>104654.35265556129</v>
      </c>
      <c r="E23" s="2">
        <f t="shared" si="6"/>
        <v>10337291.790947303</v>
      </c>
      <c r="G23" s="8">
        <f t="shared" si="3"/>
        <v>61048.37238241076</v>
      </c>
      <c r="H23" s="8">
        <f t="shared" si="4"/>
        <v>43605.98027315054</v>
      </c>
      <c r="I23" s="8">
        <f t="shared" si="5"/>
        <v>104654.35265556129</v>
      </c>
    </row>
    <row r="24" spans="1:9" ht="12.75">
      <c r="A24" s="1">
        <v>14</v>
      </c>
      <c r="B24" s="2">
        <f t="shared" si="0"/>
        <v>232797.8272643894</v>
      </c>
      <c r="C24" s="2">
        <f t="shared" si="1"/>
        <v>129424.90935491641</v>
      </c>
      <c r="D24" s="2">
        <f t="shared" si="2"/>
        <v>103372.91790947302</v>
      </c>
      <c r="E24" s="2">
        <f t="shared" si="6"/>
        <v>10207866.881592387</v>
      </c>
      <c r="G24" s="8">
        <f t="shared" si="3"/>
        <v>60300.86878052593</v>
      </c>
      <c r="H24" s="8">
        <f t="shared" si="4"/>
        <v>43072.049128947096</v>
      </c>
      <c r="I24" s="8">
        <f t="shared" si="5"/>
        <v>103372.91790947304</v>
      </c>
    </row>
    <row r="25" spans="1:9" ht="12.75">
      <c r="A25" s="1">
        <v>15</v>
      </c>
      <c r="B25" s="2">
        <f t="shared" si="0"/>
        <v>232797.8272643894</v>
      </c>
      <c r="C25" s="2">
        <f t="shared" si="1"/>
        <v>130719.15844846556</v>
      </c>
      <c r="D25" s="2">
        <f t="shared" si="2"/>
        <v>102078.66881592383</v>
      </c>
      <c r="E25" s="2">
        <f t="shared" si="6"/>
        <v>10077147.723143922</v>
      </c>
      <c r="G25" s="8">
        <f t="shared" si="3"/>
        <v>59545.89014262224</v>
      </c>
      <c r="H25" s="8">
        <f t="shared" si="4"/>
        <v>42532.7786733016</v>
      </c>
      <c r="I25" s="8">
        <f t="shared" si="5"/>
        <v>102078.66881592383</v>
      </c>
    </row>
    <row r="26" spans="1:9" ht="12.75">
      <c r="A26" s="1">
        <v>16</v>
      </c>
      <c r="B26" s="2">
        <f t="shared" si="0"/>
        <v>232797.8272643894</v>
      </c>
      <c r="C26" s="2">
        <f t="shared" si="1"/>
        <v>132026.35003295023</v>
      </c>
      <c r="D26" s="2">
        <f t="shared" si="2"/>
        <v>100771.47723143919</v>
      </c>
      <c r="E26" s="2">
        <f t="shared" si="6"/>
        <v>9945121.373110972</v>
      </c>
      <c r="G26" s="8">
        <f t="shared" si="3"/>
        <v>58783.36171833953</v>
      </c>
      <c r="H26" s="8">
        <f t="shared" si="4"/>
        <v>41988.11551309966</v>
      </c>
      <c r="I26" s="8">
        <f t="shared" si="5"/>
        <v>100771.4772314392</v>
      </c>
    </row>
    <row r="27" spans="1:9" ht="12.75">
      <c r="A27" s="1">
        <v>17</v>
      </c>
      <c r="B27" s="2">
        <f t="shared" si="0"/>
        <v>232797.8272643894</v>
      </c>
      <c r="C27" s="2">
        <f t="shared" si="1"/>
        <v>133346.6135332797</v>
      </c>
      <c r="D27" s="2">
        <f t="shared" si="2"/>
        <v>99451.21373110967</v>
      </c>
      <c r="E27" s="2">
        <f t="shared" si="6"/>
        <v>9811774.759577693</v>
      </c>
      <c r="G27" s="8">
        <f t="shared" si="3"/>
        <v>58013.20800981398</v>
      </c>
      <c r="H27" s="8">
        <f t="shared" si="4"/>
        <v>41438.005721295696</v>
      </c>
      <c r="I27" s="8">
        <f t="shared" si="5"/>
        <v>99451.21373110967</v>
      </c>
    </row>
    <row r="28" spans="1:9" ht="12.75">
      <c r="A28" s="1">
        <v>18</v>
      </c>
      <c r="B28" s="2">
        <f t="shared" si="0"/>
        <v>232797.8272643894</v>
      </c>
      <c r="C28" s="2">
        <f t="shared" si="1"/>
        <v>134680.0796686125</v>
      </c>
      <c r="D28" s="2">
        <f t="shared" si="2"/>
        <v>98117.74759577688</v>
      </c>
      <c r="E28" s="2">
        <f t="shared" si="6"/>
        <v>9677094.67990908</v>
      </c>
      <c r="G28" s="8">
        <f t="shared" si="3"/>
        <v>57235.352764203184</v>
      </c>
      <c r="H28" s="8">
        <f t="shared" si="4"/>
        <v>40882.3948315737</v>
      </c>
      <c r="I28" s="8">
        <f t="shared" si="5"/>
        <v>98117.74759577689</v>
      </c>
    </row>
    <row r="29" spans="1:9" ht="12.75">
      <c r="A29" s="1">
        <v>19</v>
      </c>
      <c r="B29" s="2">
        <f t="shared" si="0"/>
        <v>232797.8272643894</v>
      </c>
      <c r="C29" s="2">
        <f t="shared" si="1"/>
        <v>136026.88046529866</v>
      </c>
      <c r="D29" s="2">
        <f t="shared" si="2"/>
        <v>96770.94679909074</v>
      </c>
      <c r="E29" s="2">
        <f t="shared" si="6"/>
        <v>9541067.799443781</v>
      </c>
      <c r="G29" s="8">
        <f t="shared" si="3"/>
        <v>56449.71896613627</v>
      </c>
      <c r="H29" s="8">
        <f t="shared" si="4"/>
        <v>40321.22783295448</v>
      </c>
      <c r="I29" s="8">
        <f t="shared" si="5"/>
        <v>96770.94679909074</v>
      </c>
    </row>
    <row r="30" spans="1:9" ht="12.75">
      <c r="A30" s="1">
        <v>20</v>
      </c>
      <c r="B30" s="2">
        <f t="shared" si="0"/>
        <v>232797.8272643894</v>
      </c>
      <c r="C30" s="2">
        <f t="shared" si="1"/>
        <v>137387.14926995165</v>
      </c>
      <c r="D30" s="2">
        <f t="shared" si="2"/>
        <v>95410.67799443776</v>
      </c>
      <c r="E30" s="2">
        <f t="shared" si="6"/>
        <v>9403680.65017383</v>
      </c>
      <c r="G30" s="8">
        <f t="shared" si="3"/>
        <v>55656.2288300887</v>
      </c>
      <c r="H30" s="8">
        <f t="shared" si="4"/>
        <v>39754.44916434907</v>
      </c>
      <c r="I30" s="8">
        <f t="shared" si="5"/>
        <v>95410.67799443778</v>
      </c>
    </row>
    <row r="31" spans="1:9" ht="12.75">
      <c r="A31" s="1">
        <v>21</v>
      </c>
      <c r="B31" s="2">
        <f t="shared" si="0"/>
        <v>232797.8272643894</v>
      </c>
      <c r="C31" s="2">
        <f t="shared" si="1"/>
        <v>138761.02076265117</v>
      </c>
      <c r="D31" s="2">
        <f t="shared" si="2"/>
        <v>94036.80650173828</v>
      </c>
      <c r="E31" s="2">
        <f t="shared" si="6"/>
        <v>9264919.62941118</v>
      </c>
      <c r="G31" s="8">
        <f t="shared" si="3"/>
        <v>54854.803792680665</v>
      </c>
      <c r="H31" s="8">
        <f t="shared" si="4"/>
        <v>39182.00270905762</v>
      </c>
      <c r="I31" s="8">
        <f t="shared" si="5"/>
        <v>94036.80650173829</v>
      </c>
    </row>
    <row r="32" spans="1:9" ht="12.75">
      <c r="A32" s="1">
        <v>22</v>
      </c>
      <c r="B32" s="2">
        <f t="shared" si="0"/>
        <v>232797.8272643894</v>
      </c>
      <c r="C32" s="2">
        <f t="shared" si="1"/>
        <v>140148.63097027765</v>
      </c>
      <c r="D32" s="2">
        <f t="shared" si="2"/>
        <v>92649.19629411177</v>
      </c>
      <c r="E32" s="2">
        <f t="shared" si="6"/>
        <v>9124770.998440903</v>
      </c>
      <c r="G32" s="8">
        <f t="shared" si="3"/>
        <v>54045.364504898535</v>
      </c>
      <c r="H32" s="8">
        <f t="shared" si="4"/>
        <v>38603.83178921324</v>
      </c>
      <c r="I32" s="8">
        <f t="shared" si="5"/>
        <v>92649.19629411178</v>
      </c>
    </row>
    <row r="33" spans="1:9" ht="12.75">
      <c r="A33" s="1">
        <v>23</v>
      </c>
      <c r="B33" s="2">
        <f t="shared" si="0"/>
        <v>232797.8272643894</v>
      </c>
      <c r="C33" s="2">
        <f t="shared" si="1"/>
        <v>141550.11727998042</v>
      </c>
      <c r="D33" s="2">
        <f t="shared" si="2"/>
        <v>91247.70998440897</v>
      </c>
      <c r="E33" s="2">
        <f t="shared" si="6"/>
        <v>8983220.881160922</v>
      </c>
      <c r="G33" s="8">
        <f t="shared" si="3"/>
        <v>53227.83082423857</v>
      </c>
      <c r="H33" s="8">
        <f t="shared" si="4"/>
        <v>38019.87916017041</v>
      </c>
      <c r="I33" s="8">
        <f t="shared" si="5"/>
        <v>91247.70998440898</v>
      </c>
    </row>
    <row r="34" spans="1:9" ht="12.75">
      <c r="A34" s="1">
        <v>24</v>
      </c>
      <c r="B34" s="2">
        <f t="shared" si="0"/>
        <v>232797.8272643894</v>
      </c>
      <c r="C34" s="2">
        <f t="shared" si="1"/>
        <v>142965.61845278024</v>
      </c>
      <c r="D34" s="2">
        <f t="shared" si="2"/>
        <v>89832.20881160918</v>
      </c>
      <c r="E34" s="2">
        <f t="shared" si="6"/>
        <v>8840255.262708142</v>
      </c>
      <c r="G34" s="8">
        <f t="shared" si="3"/>
        <v>52402.121806772026</v>
      </c>
      <c r="H34" s="8">
        <f t="shared" si="4"/>
        <v>37430.08700483716</v>
      </c>
      <c r="I34" s="8">
        <f t="shared" si="5"/>
        <v>89832.20881160919</v>
      </c>
    </row>
    <row r="35" spans="1:9" ht="12.75">
      <c r="A35" s="1">
        <v>25</v>
      </c>
      <c r="B35" s="2">
        <f t="shared" si="0"/>
        <v>232797.8272643894</v>
      </c>
      <c r="C35" s="2">
        <f t="shared" si="1"/>
        <v>144395.27463730806</v>
      </c>
      <c r="D35" s="2">
        <f t="shared" si="2"/>
        <v>88402.55262708136</v>
      </c>
      <c r="E35" s="2">
        <f t="shared" si="6"/>
        <v>8695859.988070834</v>
      </c>
      <c r="G35" s="8">
        <f t="shared" si="3"/>
        <v>51568.155699130795</v>
      </c>
      <c r="H35" s="8">
        <f t="shared" si="4"/>
        <v>36834.39692795057</v>
      </c>
      <c r="I35" s="8">
        <f t="shared" si="5"/>
        <v>88402.55262708137</v>
      </c>
    </row>
    <row r="36" spans="1:9" ht="12.75">
      <c r="A36" s="1">
        <v>26</v>
      </c>
      <c r="B36" s="2">
        <f t="shared" si="0"/>
        <v>232797.8272643894</v>
      </c>
      <c r="C36" s="2">
        <f t="shared" si="1"/>
        <v>145839.22738368114</v>
      </c>
      <c r="D36" s="2">
        <f t="shared" si="2"/>
        <v>86958.59988070827</v>
      </c>
      <c r="E36" s="2">
        <f t="shared" si="6"/>
        <v>8550020.760687154</v>
      </c>
      <c r="G36" s="8">
        <f t="shared" si="3"/>
        <v>50725.849930413155</v>
      </c>
      <c r="H36" s="8">
        <f t="shared" si="4"/>
        <v>36232.74995029511</v>
      </c>
      <c r="I36" s="8">
        <f t="shared" si="5"/>
        <v>86958.59988070827</v>
      </c>
    </row>
    <row r="37" spans="1:9" ht="12.75">
      <c r="A37" s="1">
        <v>27</v>
      </c>
      <c r="B37" s="2">
        <f t="shared" si="0"/>
        <v>232797.8272643894</v>
      </c>
      <c r="C37" s="2">
        <f t="shared" si="1"/>
        <v>147297.61965751793</v>
      </c>
      <c r="D37" s="2">
        <f t="shared" si="2"/>
        <v>85500.20760687145</v>
      </c>
      <c r="E37" s="2">
        <f t="shared" si="6"/>
        <v>8402723.141029635</v>
      </c>
      <c r="G37" s="8">
        <f t="shared" si="3"/>
        <v>49875.12110400835</v>
      </c>
      <c r="H37" s="8">
        <f t="shared" si="4"/>
        <v>35625.08650286311</v>
      </c>
      <c r="I37" s="8">
        <f t="shared" si="5"/>
        <v>85500.20760687147</v>
      </c>
    </row>
    <row r="38" spans="1:9" ht="12.75">
      <c r="A38" s="1">
        <v>28</v>
      </c>
      <c r="B38" s="2">
        <f t="shared" si="0"/>
        <v>232797.8272643894</v>
      </c>
      <c r="C38" s="2">
        <f t="shared" si="1"/>
        <v>148770.59585409312</v>
      </c>
      <c r="D38" s="2">
        <f t="shared" si="2"/>
        <v>84027.23141029628</v>
      </c>
      <c r="E38" s="2">
        <f t="shared" si="6"/>
        <v>8253952.545175542</v>
      </c>
      <c r="G38" s="8">
        <f t="shared" si="3"/>
        <v>49015.8849893395</v>
      </c>
      <c r="H38" s="8">
        <f t="shared" si="4"/>
        <v>35011.34642095679</v>
      </c>
      <c r="I38" s="8">
        <f t="shared" si="5"/>
        <v>84027.23141029628</v>
      </c>
    </row>
    <row r="39" spans="1:9" ht="12.75">
      <c r="A39" s="1">
        <v>29</v>
      </c>
      <c r="B39" s="2">
        <f t="shared" si="0"/>
        <v>232797.8272643894</v>
      </c>
      <c r="C39" s="2">
        <f t="shared" si="1"/>
        <v>150258.30181263405</v>
      </c>
      <c r="D39" s="2">
        <f t="shared" si="2"/>
        <v>82539.52545175535</v>
      </c>
      <c r="E39" s="2">
        <f t="shared" si="6"/>
        <v>8103694.243362908</v>
      </c>
      <c r="G39" s="8">
        <f t="shared" si="3"/>
        <v>48148.05651352396</v>
      </c>
      <c r="H39" s="8">
        <f t="shared" si="4"/>
        <v>34391.4689382314</v>
      </c>
      <c r="I39" s="8">
        <f t="shared" si="5"/>
        <v>82539.52545175535</v>
      </c>
    </row>
    <row r="40" spans="1:9" ht="12.75">
      <c r="A40" s="1">
        <v>30</v>
      </c>
      <c r="B40" s="2">
        <f t="shared" si="0"/>
        <v>232797.8272643894</v>
      </c>
      <c r="C40" s="2">
        <f t="shared" si="1"/>
        <v>151760.8848307604</v>
      </c>
      <c r="D40" s="2">
        <f t="shared" si="2"/>
        <v>81036.942433629</v>
      </c>
      <c r="E40" s="2">
        <f t="shared" si="6"/>
        <v>7951933.3585321475</v>
      </c>
      <c r="G40" s="8">
        <f t="shared" si="3"/>
        <v>47271.54975295025</v>
      </c>
      <c r="H40" s="8">
        <f t="shared" si="4"/>
        <v>33765.39268067875</v>
      </c>
      <c r="I40" s="8">
        <f t="shared" si="5"/>
        <v>81036.94243362901</v>
      </c>
    </row>
    <row r="41" spans="1:9" ht="12.75">
      <c r="A41" s="1">
        <v>31</v>
      </c>
      <c r="B41" s="2">
        <f t="shared" si="0"/>
        <v>232797.8272643894</v>
      </c>
      <c r="C41" s="2">
        <f t="shared" si="1"/>
        <v>153278.493679068</v>
      </c>
      <c r="D41" s="2">
        <f t="shared" si="2"/>
        <v>79519.33358532141</v>
      </c>
      <c r="E41" s="2">
        <f t="shared" si="6"/>
        <v>7798654.864853079</v>
      </c>
      <c r="G41" s="8">
        <f t="shared" si="3"/>
        <v>46386.277924770824</v>
      </c>
      <c r="H41" s="8">
        <f t="shared" si="4"/>
        <v>33133.05566055059</v>
      </c>
      <c r="I41" s="8">
        <f t="shared" si="5"/>
        <v>79519.33358532141</v>
      </c>
    </row>
    <row r="42" spans="1:9" ht="12.75">
      <c r="A42" s="1">
        <v>32</v>
      </c>
      <c r="B42" s="2">
        <f t="shared" si="0"/>
        <v>232797.8272643894</v>
      </c>
      <c r="C42" s="2">
        <f t="shared" si="1"/>
        <v>154811.27861585867</v>
      </c>
      <c r="D42" s="2">
        <f t="shared" si="2"/>
        <v>77986.54864853073</v>
      </c>
      <c r="E42" s="2">
        <f t="shared" si="6"/>
        <v>7643843.586237221</v>
      </c>
      <c r="G42" s="8">
        <f t="shared" si="3"/>
        <v>45492.153378309595</v>
      </c>
      <c r="H42" s="8">
        <f t="shared" si="4"/>
        <v>32494.39527022114</v>
      </c>
      <c r="I42" s="8">
        <f t="shared" si="5"/>
        <v>77986.54864853073</v>
      </c>
    </row>
    <row r="43" spans="1:9" ht="12.75">
      <c r="A43" s="1">
        <v>33</v>
      </c>
      <c r="B43" s="2">
        <f t="shared" si="0"/>
        <v>232797.8272643894</v>
      </c>
      <c r="C43" s="2">
        <f t="shared" si="1"/>
        <v>156359.39140201727</v>
      </c>
      <c r="D43" s="2">
        <f t="shared" si="2"/>
        <v>76438.43586237213</v>
      </c>
      <c r="E43" s="2">
        <f t="shared" si="6"/>
        <v>7487484.194835204</v>
      </c>
      <c r="G43" s="8">
        <f t="shared" si="3"/>
        <v>44589.08758638375</v>
      </c>
      <c r="H43" s="8">
        <f t="shared" si="4"/>
        <v>31849.348275988392</v>
      </c>
      <c r="I43" s="8">
        <f t="shared" si="5"/>
        <v>76438.43586237213</v>
      </c>
    </row>
    <row r="44" spans="1:9" ht="12.75">
      <c r="A44" s="1">
        <v>34</v>
      </c>
      <c r="B44" s="2">
        <f t="shared" si="0"/>
        <v>232797.8272643894</v>
      </c>
      <c r="C44" s="2">
        <f t="shared" si="1"/>
        <v>157922.98531603743</v>
      </c>
      <c r="D44" s="2">
        <f t="shared" si="2"/>
        <v>74874.84194835197</v>
      </c>
      <c r="E44" s="2">
        <f t="shared" si="6"/>
        <v>7329561.2095191665</v>
      </c>
      <c r="G44" s="8">
        <f t="shared" si="3"/>
        <v>43676.99113653865</v>
      </c>
      <c r="H44" s="8">
        <f t="shared" si="4"/>
        <v>31197.85081181332</v>
      </c>
      <c r="I44" s="8">
        <f t="shared" si="5"/>
        <v>74874.84194835197</v>
      </c>
    </row>
    <row r="45" spans="1:9" ht="12.75">
      <c r="A45" s="1">
        <v>35</v>
      </c>
      <c r="B45" s="2">
        <f t="shared" si="0"/>
        <v>232797.8272643894</v>
      </c>
      <c r="C45" s="2">
        <f t="shared" si="1"/>
        <v>159502.21516919782</v>
      </c>
      <c r="D45" s="2">
        <f t="shared" si="2"/>
        <v>73295.6120951916</v>
      </c>
      <c r="E45" s="2">
        <f t="shared" si="6"/>
        <v>7170058.994349969</v>
      </c>
      <c r="G45" s="8">
        <f t="shared" si="3"/>
        <v>42755.7737221951</v>
      </c>
      <c r="H45" s="8">
        <f t="shared" si="4"/>
        <v>30539.8383729965</v>
      </c>
      <c r="I45" s="8">
        <f t="shared" si="5"/>
        <v>73295.61209519161</v>
      </c>
    </row>
    <row r="46" spans="1:9" ht="12.75">
      <c r="A46" s="1">
        <v>36</v>
      </c>
      <c r="B46" s="2">
        <f t="shared" si="0"/>
        <v>232797.8272643894</v>
      </c>
      <c r="C46" s="2">
        <f t="shared" si="1"/>
        <v>161097.2373208898</v>
      </c>
      <c r="D46" s="2">
        <f t="shared" si="2"/>
        <v>71700.58994349962</v>
      </c>
      <c r="E46" s="2">
        <f t="shared" si="6"/>
        <v>7008961.757029079</v>
      </c>
      <c r="G46" s="8">
        <f t="shared" si="3"/>
        <v>41825.34413370812</v>
      </c>
      <c r="H46" s="8">
        <f t="shared" si="4"/>
        <v>29875.24580979151</v>
      </c>
      <c r="I46" s="8">
        <f t="shared" si="5"/>
        <v>71700.58994349962</v>
      </c>
    </row>
    <row r="47" spans="1:9" ht="12.75">
      <c r="A47" s="1">
        <v>37</v>
      </c>
      <c r="B47" s="2">
        <f t="shared" si="0"/>
        <v>232797.8272643894</v>
      </c>
      <c r="C47" s="2">
        <f t="shared" si="1"/>
        <v>162708.20969409868</v>
      </c>
      <c r="D47" s="2">
        <f t="shared" si="2"/>
        <v>70089.61757029072</v>
      </c>
      <c r="E47" s="2">
        <f t="shared" si="6"/>
        <v>6846253.54733498</v>
      </c>
      <c r="G47" s="8">
        <f t="shared" si="3"/>
        <v>40885.610249336256</v>
      </c>
      <c r="H47" s="8">
        <f t="shared" si="4"/>
        <v>29204.007320954468</v>
      </c>
      <c r="I47" s="8">
        <f t="shared" si="5"/>
        <v>70089.61757029072</v>
      </c>
    </row>
    <row r="48" spans="1:9" ht="12.75">
      <c r="A48" s="1">
        <v>38</v>
      </c>
      <c r="B48" s="2">
        <f t="shared" si="0"/>
        <v>232797.8272643894</v>
      </c>
      <c r="C48" s="2">
        <f t="shared" si="1"/>
        <v>164335.29179103966</v>
      </c>
      <c r="D48" s="2">
        <f t="shared" si="2"/>
        <v>68462.53547334972</v>
      </c>
      <c r="E48" s="2">
        <f t="shared" si="6"/>
        <v>6681918.255543941</v>
      </c>
      <c r="G48" s="8">
        <f t="shared" si="3"/>
        <v>39936.47902612067</v>
      </c>
      <c r="H48" s="8">
        <f t="shared" si="4"/>
        <v>28526.056447229053</v>
      </c>
      <c r="I48" s="8">
        <f t="shared" si="5"/>
        <v>68462.53547334972</v>
      </c>
    </row>
    <row r="49" spans="1:9" ht="12.75">
      <c r="A49" s="1">
        <v>39</v>
      </c>
      <c r="B49" s="2">
        <f t="shared" si="0"/>
        <v>232797.8272643894</v>
      </c>
      <c r="C49" s="2">
        <f t="shared" si="1"/>
        <v>165978.64470895007</v>
      </c>
      <c r="D49" s="2">
        <f t="shared" si="2"/>
        <v>66819.18255543934</v>
      </c>
      <c r="E49" s="2">
        <f t="shared" si="6"/>
        <v>6515939.610834991</v>
      </c>
      <c r="G49" s="8">
        <f t="shared" si="3"/>
        <v>38977.85649067295</v>
      </c>
      <c r="H49" s="8">
        <f t="shared" si="4"/>
        <v>27841.326064766396</v>
      </c>
      <c r="I49" s="8">
        <f t="shared" si="5"/>
        <v>66819.18255543934</v>
      </c>
    </row>
    <row r="50" spans="1:9" ht="12.75">
      <c r="A50" s="1">
        <v>40</v>
      </c>
      <c r="B50" s="2">
        <f t="shared" si="0"/>
        <v>232797.8272643894</v>
      </c>
      <c r="C50" s="2">
        <f t="shared" si="1"/>
        <v>167638.4311560396</v>
      </c>
      <c r="D50" s="2">
        <f t="shared" si="2"/>
        <v>65159.396108349836</v>
      </c>
      <c r="E50" s="2">
        <f t="shared" si="6"/>
        <v>6348301.179678951</v>
      </c>
      <c r="G50" s="8">
        <f t="shared" si="3"/>
        <v>38009.64772987074</v>
      </c>
      <c r="H50" s="8">
        <f t="shared" si="4"/>
        <v>27149.7483784791</v>
      </c>
      <c r="I50" s="8">
        <f t="shared" si="5"/>
        <v>65159.39610834984</v>
      </c>
    </row>
    <row r="51" spans="1:9" ht="12.75">
      <c r="A51" s="1">
        <v>41</v>
      </c>
      <c r="B51" s="2">
        <f t="shared" si="0"/>
        <v>232797.8272643894</v>
      </c>
      <c r="C51" s="2">
        <f t="shared" si="1"/>
        <v>169314.81546759998</v>
      </c>
      <c r="D51" s="2">
        <f t="shared" si="2"/>
        <v>63483.01179678943</v>
      </c>
      <c r="E51" s="2">
        <f t="shared" si="6"/>
        <v>6178986.364211352</v>
      </c>
      <c r="G51" s="8">
        <f t="shared" si="3"/>
        <v>37031.756881460504</v>
      </c>
      <c r="H51" s="8">
        <f t="shared" si="4"/>
        <v>26451.254915328933</v>
      </c>
      <c r="I51" s="8">
        <f t="shared" si="5"/>
        <v>63483.01179678943</v>
      </c>
    </row>
    <row r="52" spans="1:9" ht="12.75">
      <c r="A52" s="1">
        <v>42</v>
      </c>
      <c r="B52" s="2">
        <f t="shared" si="0"/>
        <v>232797.8272643894</v>
      </c>
      <c r="C52" s="2">
        <f t="shared" si="1"/>
        <v>171007.96362227597</v>
      </c>
      <c r="D52" s="2">
        <f t="shared" si="2"/>
        <v>61789.863642113436</v>
      </c>
      <c r="E52" s="2">
        <f t="shared" si="6"/>
        <v>6007978.400589076</v>
      </c>
      <c r="G52" s="8">
        <f t="shared" si="3"/>
        <v>36044.08712456618</v>
      </c>
      <c r="H52" s="8">
        <f t="shared" si="4"/>
        <v>25745.776517547267</v>
      </c>
      <c r="I52" s="8">
        <f t="shared" si="5"/>
        <v>61789.86364211344</v>
      </c>
    </row>
    <row r="53" spans="1:9" ht="12.75">
      <c r="A53" s="1">
        <v>43</v>
      </c>
      <c r="B53" s="2">
        <f t="shared" si="0"/>
        <v>232797.8272643894</v>
      </c>
      <c r="C53" s="2">
        <f t="shared" si="1"/>
        <v>172718.0432584987</v>
      </c>
      <c r="D53" s="2">
        <f t="shared" si="2"/>
        <v>60079.784005890666</v>
      </c>
      <c r="E53" s="2">
        <f t="shared" si="6"/>
        <v>5835260.357330577</v>
      </c>
      <c r="G53" s="8">
        <f t="shared" si="3"/>
        <v>35046.54067010289</v>
      </c>
      <c r="H53" s="8">
        <f t="shared" si="4"/>
        <v>25033.243335787778</v>
      </c>
      <c r="I53" s="8">
        <f t="shared" si="5"/>
        <v>60079.78400589067</v>
      </c>
    </row>
    <row r="54" spans="1:9" ht="12.75">
      <c r="A54" s="1">
        <v>44</v>
      </c>
      <c r="B54" s="2">
        <f t="shared" si="0"/>
        <v>232797.8272643894</v>
      </c>
      <c r="C54" s="2">
        <f t="shared" si="1"/>
        <v>174445.22369108372</v>
      </c>
      <c r="D54" s="2">
        <f t="shared" si="2"/>
        <v>58352.60357330569</v>
      </c>
      <c r="E54" s="2">
        <f t="shared" si="6"/>
        <v>5660815.133639494</v>
      </c>
      <c r="G54" s="8">
        <f t="shared" si="3"/>
        <v>34039.01875109499</v>
      </c>
      <c r="H54" s="8">
        <f t="shared" si="4"/>
        <v>24313.584822210705</v>
      </c>
      <c r="I54" s="8">
        <f t="shared" si="5"/>
        <v>58352.60357330569</v>
      </c>
    </row>
    <row r="55" spans="1:9" ht="12.75">
      <c r="A55" s="1">
        <v>45</v>
      </c>
      <c r="B55" s="2">
        <f t="shared" si="0"/>
        <v>232797.8272643894</v>
      </c>
      <c r="C55" s="2">
        <f t="shared" si="1"/>
        <v>176189.67592799454</v>
      </c>
      <c r="D55" s="2">
        <f t="shared" si="2"/>
        <v>56608.151336394854</v>
      </c>
      <c r="E55" s="2">
        <f t="shared" si="6"/>
        <v>5484625.457711499</v>
      </c>
      <c r="G55" s="8">
        <f t="shared" si="3"/>
        <v>33021.421612897</v>
      </c>
      <c r="H55" s="8">
        <f t="shared" si="4"/>
        <v>23586.729723497858</v>
      </c>
      <c r="I55" s="8">
        <f t="shared" si="5"/>
        <v>56608.15133639486</v>
      </c>
    </row>
    <row r="56" spans="1:9" ht="12.75">
      <c r="A56" s="1">
        <v>46</v>
      </c>
      <c r="B56" s="2">
        <f t="shared" si="0"/>
        <v>232797.8272643894</v>
      </c>
      <c r="C56" s="2">
        <f t="shared" si="1"/>
        <v>177951.5726872745</v>
      </c>
      <c r="D56" s="2">
        <f t="shared" si="2"/>
        <v>54846.2545771149</v>
      </c>
      <c r="E56" s="2">
        <f t="shared" si="6"/>
        <v>5306673.885024224</v>
      </c>
      <c r="G56" s="8">
        <f t="shared" si="3"/>
        <v>31993.64850331703</v>
      </c>
      <c r="H56" s="8">
        <f t="shared" si="4"/>
        <v>22852.606073797877</v>
      </c>
      <c r="I56" s="8">
        <f t="shared" si="5"/>
        <v>54846.2545771149</v>
      </c>
    </row>
    <row r="57" spans="1:9" ht="12.75">
      <c r="A57" s="1">
        <v>47</v>
      </c>
      <c r="B57" s="2">
        <f t="shared" si="0"/>
        <v>232797.8272643894</v>
      </c>
      <c r="C57" s="2">
        <f t="shared" si="1"/>
        <v>179731.08841414723</v>
      </c>
      <c r="D57" s="2">
        <f t="shared" si="2"/>
        <v>53066.73885024217</v>
      </c>
      <c r="E57" s="2">
        <f t="shared" si="6"/>
        <v>5126942.796610077</v>
      </c>
      <c r="G57" s="8">
        <f t="shared" si="3"/>
        <v>30955.597662641267</v>
      </c>
      <c r="H57" s="8">
        <f t="shared" si="4"/>
        <v>22111.141187600904</v>
      </c>
      <c r="I57" s="8">
        <f t="shared" si="5"/>
        <v>53066.73885024217</v>
      </c>
    </row>
    <row r="58" spans="1:9" ht="12.75">
      <c r="A58" s="1">
        <v>48</v>
      </c>
      <c r="B58" s="2">
        <f t="shared" si="0"/>
        <v>232797.8272643894</v>
      </c>
      <c r="C58" s="2">
        <f t="shared" si="1"/>
        <v>181528.3992982887</v>
      </c>
      <c r="D58" s="2">
        <f t="shared" si="2"/>
        <v>51269.42796610069</v>
      </c>
      <c r="E58" s="2">
        <f t="shared" si="6"/>
        <v>4945414.397311788</v>
      </c>
      <c r="G58" s="8">
        <f t="shared" si="3"/>
        <v>29907.166313558737</v>
      </c>
      <c r="H58" s="8">
        <f t="shared" si="4"/>
        <v>21362.261652541954</v>
      </c>
      <c r="I58" s="8">
        <f t="shared" si="5"/>
        <v>51269.42796610069</v>
      </c>
    </row>
    <row r="59" spans="1:9" ht="12.75">
      <c r="A59" s="1">
        <v>49</v>
      </c>
      <c r="B59" s="2">
        <f t="shared" si="0"/>
        <v>232797.8272643894</v>
      </c>
      <c r="C59" s="2">
        <f t="shared" si="1"/>
        <v>183343.6832912716</v>
      </c>
      <c r="D59" s="2">
        <f t="shared" si="2"/>
        <v>49454.143973117796</v>
      </c>
      <c r="E59" s="2">
        <f t="shared" si="6"/>
        <v>4762070.714020517</v>
      </c>
      <c r="G59" s="8">
        <f t="shared" si="3"/>
        <v>28848.250650985385</v>
      </c>
      <c r="H59" s="8">
        <f t="shared" si="4"/>
        <v>20605.893322132415</v>
      </c>
      <c r="I59" s="8">
        <f t="shared" si="5"/>
        <v>49454.143973117796</v>
      </c>
    </row>
    <row r="60" spans="1:9" ht="12.75">
      <c r="A60" s="1">
        <v>50</v>
      </c>
      <c r="B60" s="2">
        <f t="shared" si="0"/>
        <v>232797.8272643894</v>
      </c>
      <c r="C60" s="2">
        <f t="shared" si="1"/>
        <v>185177.1201241843</v>
      </c>
      <c r="D60" s="2">
        <f t="shared" si="2"/>
        <v>47620.70714020507</v>
      </c>
      <c r="E60" s="2">
        <f t="shared" si="6"/>
        <v>4576893.593896332</v>
      </c>
      <c r="G60" s="8">
        <f t="shared" si="3"/>
        <v>27778.745831786295</v>
      </c>
      <c r="H60" s="8">
        <f t="shared" si="4"/>
        <v>19841.96130841878</v>
      </c>
      <c r="I60" s="8">
        <f t="shared" si="5"/>
        <v>47620.70714020508</v>
      </c>
    </row>
    <row r="61" spans="1:9" ht="12.75">
      <c r="A61" s="1">
        <v>51</v>
      </c>
      <c r="B61" s="2">
        <f t="shared" si="0"/>
        <v>232797.8272643894</v>
      </c>
      <c r="C61" s="2">
        <f t="shared" si="1"/>
        <v>187028.89132542614</v>
      </c>
      <c r="D61" s="2">
        <f t="shared" si="2"/>
        <v>45768.93593896325</v>
      </c>
      <c r="E61" s="2">
        <f t="shared" si="6"/>
        <v>4389864.702570906</v>
      </c>
      <c r="G61" s="8">
        <f t="shared" si="3"/>
        <v>26698.54596439523</v>
      </c>
      <c r="H61" s="8">
        <f t="shared" si="4"/>
        <v>19070.38997456802</v>
      </c>
      <c r="I61" s="8">
        <f t="shared" si="5"/>
        <v>45768.93593896325</v>
      </c>
    </row>
    <row r="62" spans="1:9" ht="12.75">
      <c r="A62" s="1">
        <v>52</v>
      </c>
      <c r="B62" s="2">
        <f t="shared" si="0"/>
        <v>232797.8272643894</v>
      </c>
      <c r="C62" s="2">
        <f t="shared" si="1"/>
        <v>188899.18023868042</v>
      </c>
      <c r="D62" s="2">
        <f t="shared" si="2"/>
        <v>43898.647025708975</v>
      </c>
      <c r="E62" s="2">
        <f t="shared" si="6"/>
        <v>4200965.522332226</v>
      </c>
      <c r="G62" s="8">
        <f t="shared" si="3"/>
        <v>25607.544098330236</v>
      </c>
      <c r="H62" s="8">
        <f t="shared" si="4"/>
        <v>18291.10292737874</v>
      </c>
      <c r="I62" s="8">
        <f t="shared" si="5"/>
        <v>43898.647025708975</v>
      </c>
    </row>
    <row r="63" spans="1:9" ht="12.75">
      <c r="A63" s="1">
        <v>53</v>
      </c>
      <c r="B63" s="2">
        <f t="shared" si="0"/>
        <v>232797.8272643894</v>
      </c>
      <c r="C63" s="2">
        <f t="shared" si="1"/>
        <v>190788.1720410672</v>
      </c>
      <c r="D63" s="2">
        <f t="shared" si="2"/>
        <v>42009.655223322174</v>
      </c>
      <c r="E63" s="2">
        <f t="shared" si="6"/>
        <v>4010177.3502911585</v>
      </c>
      <c r="G63" s="8">
        <f t="shared" si="3"/>
        <v>24505.632213604604</v>
      </c>
      <c r="H63" s="8">
        <f t="shared" si="4"/>
        <v>17504.023009717574</v>
      </c>
      <c r="I63" s="8">
        <f t="shared" si="5"/>
        <v>42009.655223322174</v>
      </c>
    </row>
    <row r="64" spans="1:9" ht="12.75">
      <c r="A64" s="1">
        <v>54</v>
      </c>
      <c r="B64" s="2">
        <f t="shared" si="0"/>
        <v>232797.8272643894</v>
      </c>
      <c r="C64" s="2">
        <f t="shared" si="1"/>
        <v>192696.05376147787</v>
      </c>
      <c r="D64" s="2">
        <f t="shared" si="2"/>
        <v>40101.7735029115</v>
      </c>
      <c r="E64" s="2">
        <f t="shared" si="6"/>
        <v>3817481.2965296805</v>
      </c>
      <c r="G64" s="8">
        <f t="shared" si="3"/>
        <v>23392.701210031708</v>
      </c>
      <c r="H64" s="8">
        <f t="shared" si="4"/>
        <v>16709.07229287979</v>
      </c>
      <c r="I64" s="8">
        <f t="shared" si="5"/>
        <v>40101.7735029115</v>
      </c>
    </row>
    <row r="65" spans="1:9" ht="12.75">
      <c r="A65" s="1">
        <v>55</v>
      </c>
      <c r="B65" s="2">
        <f t="shared" si="0"/>
        <v>232797.8272643894</v>
      </c>
      <c r="C65" s="2">
        <f t="shared" si="1"/>
        <v>194623.01429909267</v>
      </c>
      <c r="D65" s="2">
        <f t="shared" si="2"/>
        <v>38174.81296529672</v>
      </c>
      <c r="E65" s="2">
        <f t="shared" si="6"/>
        <v>3622858.2822305877</v>
      </c>
      <c r="G65" s="8">
        <f t="shared" si="3"/>
        <v>22268.640896423087</v>
      </c>
      <c r="H65" s="8">
        <f t="shared" si="4"/>
        <v>15906.172068873633</v>
      </c>
      <c r="I65" s="8">
        <f t="shared" si="5"/>
        <v>38174.81296529672</v>
      </c>
    </row>
    <row r="66" spans="1:9" ht="12.75">
      <c r="A66" s="1">
        <v>56</v>
      </c>
      <c r="B66" s="2">
        <f t="shared" si="0"/>
        <v>232797.8272643894</v>
      </c>
      <c r="C66" s="2">
        <f t="shared" si="1"/>
        <v>196569.2444420836</v>
      </c>
      <c r="D66" s="2">
        <f t="shared" si="2"/>
        <v>36228.58282230579</v>
      </c>
      <c r="E66" s="2">
        <f t="shared" si="6"/>
        <v>3426289.0377885043</v>
      </c>
      <c r="G66" s="8">
        <f t="shared" si="3"/>
        <v>21133.339979678378</v>
      </c>
      <c r="H66" s="8">
        <f t="shared" si="4"/>
        <v>15095.242842627413</v>
      </c>
      <c r="I66" s="8">
        <f t="shared" si="5"/>
        <v>36228.58282230579</v>
      </c>
    </row>
    <row r="67" spans="1:9" ht="12.75">
      <c r="A67" s="1">
        <v>57</v>
      </c>
      <c r="B67" s="2">
        <f t="shared" si="0"/>
        <v>232797.8272643894</v>
      </c>
      <c r="C67" s="2">
        <f t="shared" si="1"/>
        <v>198534.93688650444</v>
      </c>
      <c r="D67" s="2">
        <f t="shared" si="2"/>
        <v>34262.890377884956</v>
      </c>
      <c r="E67" s="2">
        <f t="shared" si="6"/>
        <v>3227754.100902</v>
      </c>
      <c r="G67" s="8">
        <f t="shared" si="3"/>
        <v>19986.686053766225</v>
      </c>
      <c r="H67" s="8">
        <f t="shared" si="4"/>
        <v>14276.204324118733</v>
      </c>
      <c r="I67" s="8">
        <f t="shared" si="5"/>
        <v>34262.890377884956</v>
      </c>
    </row>
    <row r="68" spans="1:9" ht="12.75">
      <c r="A68" s="1">
        <v>58</v>
      </c>
      <c r="B68" s="2">
        <f t="shared" si="0"/>
        <v>232797.8272643894</v>
      </c>
      <c r="C68" s="2">
        <f t="shared" si="1"/>
        <v>200520.2862553695</v>
      </c>
      <c r="D68" s="2">
        <f t="shared" si="2"/>
        <v>32277.541009019904</v>
      </c>
      <c r="E68" s="2">
        <f t="shared" si="6"/>
        <v>3027233.8146466305</v>
      </c>
      <c r="G68" s="8">
        <f t="shared" si="3"/>
        <v>18828.565588594945</v>
      </c>
      <c r="H68" s="8">
        <f t="shared" si="4"/>
        <v>13448.97542042496</v>
      </c>
      <c r="I68" s="8">
        <f t="shared" si="5"/>
        <v>32277.541009019908</v>
      </c>
    </row>
    <row r="69" spans="1:9" ht="12.75">
      <c r="A69" s="1">
        <v>59</v>
      </c>
      <c r="B69" s="2">
        <f t="shared" si="0"/>
        <v>232797.8272643894</v>
      </c>
      <c r="C69" s="2">
        <f t="shared" si="1"/>
        <v>202525.4891179232</v>
      </c>
      <c r="D69" s="2">
        <f t="shared" si="2"/>
        <v>30272.338146466212</v>
      </c>
      <c r="E69" s="2">
        <f t="shared" si="6"/>
        <v>2824708.3255287074</v>
      </c>
      <c r="G69" s="8">
        <f t="shared" si="3"/>
        <v>17658.86391877196</v>
      </c>
      <c r="H69" s="8">
        <f t="shared" si="4"/>
        <v>12613.474227694256</v>
      </c>
      <c r="I69" s="8">
        <f t="shared" si="5"/>
        <v>30272.338146466216</v>
      </c>
    </row>
    <row r="70" spans="1:9" ht="12.75">
      <c r="A70" s="1">
        <v>60</v>
      </c>
      <c r="B70" s="2">
        <f t="shared" si="0"/>
        <v>232797.8272643894</v>
      </c>
      <c r="C70" s="2">
        <f t="shared" si="1"/>
        <v>204550.74400910243</v>
      </c>
      <c r="D70" s="2">
        <f t="shared" si="2"/>
        <v>28247.083255286987</v>
      </c>
      <c r="E70" s="2">
        <f t="shared" si="6"/>
        <v>2620157.581519605</v>
      </c>
      <c r="G70" s="8">
        <f t="shared" si="3"/>
        <v>16477.465232250743</v>
      </c>
      <c r="H70" s="8">
        <f t="shared" si="4"/>
        <v>11769.618023036244</v>
      </c>
      <c r="I70" s="8">
        <f t="shared" si="5"/>
        <v>28247.083255286987</v>
      </c>
    </row>
    <row r="71" spans="1:9" ht="12.75">
      <c r="A71" s="1">
        <v>61</v>
      </c>
      <c r="B71" s="2">
        <f t="shared" si="0"/>
        <v>232797.8272643894</v>
      </c>
      <c r="C71" s="2">
        <f t="shared" si="1"/>
        <v>206596.25144919343</v>
      </c>
      <c r="D71" s="2">
        <f t="shared" si="2"/>
        <v>26201.57581519596</v>
      </c>
      <c r="E71" s="2">
        <f t="shared" si="6"/>
        <v>2413561.330070412</v>
      </c>
      <c r="G71" s="8">
        <f t="shared" si="3"/>
        <v>15284.252558864311</v>
      </c>
      <c r="H71" s="8">
        <f t="shared" si="4"/>
        <v>10917.32325633165</v>
      </c>
      <c r="I71" s="8">
        <f t="shared" si="5"/>
        <v>26201.57581519596</v>
      </c>
    </row>
    <row r="72" spans="1:9" ht="12.75">
      <c r="A72" s="1">
        <v>62</v>
      </c>
      <c r="B72" s="2">
        <f t="shared" si="0"/>
        <v>232797.8272643894</v>
      </c>
      <c r="C72" s="2">
        <f t="shared" si="1"/>
        <v>208662.21396368538</v>
      </c>
      <c r="D72" s="2">
        <f t="shared" si="2"/>
        <v>24135.613300704026</v>
      </c>
      <c r="E72" s="2">
        <f t="shared" si="6"/>
        <v>2204899.116106726</v>
      </c>
      <c r="G72" s="8">
        <f t="shared" si="3"/>
        <v>14079.107758744016</v>
      </c>
      <c r="H72" s="8">
        <f t="shared" si="4"/>
        <v>10056.505541960012</v>
      </c>
      <c r="I72" s="8">
        <f t="shared" si="5"/>
        <v>24135.613300704026</v>
      </c>
    </row>
    <row r="73" spans="1:9" ht="12.75">
      <c r="A73" s="1">
        <v>63</v>
      </c>
      <c r="B73" s="2">
        <f t="shared" si="0"/>
        <v>232797.8272643894</v>
      </c>
      <c r="C73" s="2">
        <f t="shared" si="1"/>
        <v>210748.83610332222</v>
      </c>
      <c r="D73" s="2">
        <f t="shared" si="2"/>
        <v>22048.991161067166</v>
      </c>
      <c r="E73" s="2">
        <f t="shared" si="6"/>
        <v>1994150.280003404</v>
      </c>
      <c r="G73" s="8">
        <f t="shared" si="3"/>
        <v>12861.911510622514</v>
      </c>
      <c r="H73" s="8">
        <f t="shared" si="4"/>
        <v>9187.079650444653</v>
      </c>
      <c r="I73" s="8">
        <f t="shared" si="5"/>
        <v>22048.99116106717</v>
      </c>
    </row>
    <row r="74" spans="1:9" ht="12.75">
      <c r="A74" s="1">
        <v>64</v>
      </c>
      <c r="B74" s="2">
        <f t="shared" si="0"/>
        <v>232797.8272643894</v>
      </c>
      <c r="C74" s="2">
        <f t="shared" si="1"/>
        <v>212856.32446435545</v>
      </c>
      <c r="D74" s="2">
        <f t="shared" si="2"/>
        <v>19941.502800033948</v>
      </c>
      <c r="E74" s="2">
        <f t="shared" si="6"/>
        <v>1781293.9555390486</v>
      </c>
      <c r="G74" s="8">
        <f t="shared" si="3"/>
        <v>11632.543300019805</v>
      </c>
      <c r="H74" s="8">
        <f t="shared" si="4"/>
        <v>8308.959500014145</v>
      </c>
      <c r="I74" s="8">
        <f t="shared" si="5"/>
        <v>19941.50280003395</v>
      </c>
    </row>
    <row r="75" spans="1:9" ht="12.75">
      <c r="A75" s="1">
        <v>65</v>
      </c>
      <c r="B75" s="2">
        <f t="shared" si="0"/>
        <v>232797.8272643894</v>
      </c>
      <c r="C75" s="2">
        <f t="shared" si="1"/>
        <v>214984.88770899898</v>
      </c>
      <c r="D75" s="2">
        <f t="shared" si="2"/>
        <v>17812.93955539039</v>
      </c>
      <c r="E75" s="2">
        <f t="shared" si="6"/>
        <v>1566309.0678300497</v>
      </c>
      <c r="G75" s="8">
        <f t="shared" si="3"/>
        <v>10390.88140731106</v>
      </c>
      <c r="H75" s="8">
        <f t="shared" si="4"/>
        <v>7422.058148079329</v>
      </c>
      <c r="I75" s="8">
        <f t="shared" si="5"/>
        <v>17812.93955539039</v>
      </c>
    </row>
    <row r="76" spans="1:9" ht="12.75">
      <c r="A76" s="1">
        <v>66</v>
      </c>
      <c r="B76" s="2">
        <f aca="true" t="shared" si="7" ref="B76:B139">$C$5</f>
        <v>232797.8272643894</v>
      </c>
      <c r="C76" s="2">
        <f aca="true" t="shared" si="8" ref="C76:C139">-PPMT($C$3/12,A76,$C$4,$C$2)</f>
        <v>217134.73658608898</v>
      </c>
      <c r="D76" s="2">
        <f aca="true" t="shared" si="9" ref="D76:D139">-IPMT($C$3/12,A76,$C$4,$C$2)</f>
        <v>15663.090678300397</v>
      </c>
      <c r="E76" s="2">
        <f t="shared" si="6"/>
        <v>1349174.3312439607</v>
      </c>
      <c r="G76" s="8">
        <f aca="true" t="shared" si="10" ref="G76:G82">D76*$G$9</f>
        <v>9136.802895675233</v>
      </c>
      <c r="H76" s="8">
        <f aca="true" t="shared" si="11" ref="H76:H82">D76*$H$9</f>
        <v>6526.287782625166</v>
      </c>
      <c r="I76" s="8">
        <f aca="true" t="shared" si="12" ref="I76:I82">SUM(G76:H76)</f>
        <v>15663.0906783004</v>
      </c>
    </row>
    <row r="77" spans="1:9" ht="12.75">
      <c r="A77" s="1">
        <v>67</v>
      </c>
      <c r="B77" s="2">
        <f t="shared" si="7"/>
        <v>232797.8272643894</v>
      </c>
      <c r="C77" s="2">
        <f t="shared" si="8"/>
        <v>219306.0839519499</v>
      </c>
      <c r="D77" s="2">
        <f t="shared" si="9"/>
        <v>13491.743312439508</v>
      </c>
      <c r="E77" s="2">
        <f aca="true" t="shared" si="13" ref="E77:E140">E76-C77</f>
        <v>1129868.2472920108</v>
      </c>
      <c r="G77" s="8">
        <f t="shared" si="10"/>
        <v>7870.183598923047</v>
      </c>
      <c r="H77" s="8">
        <f t="shared" si="11"/>
        <v>5621.559713516462</v>
      </c>
      <c r="I77" s="8">
        <f t="shared" si="12"/>
        <v>13491.743312439508</v>
      </c>
    </row>
    <row r="78" spans="1:9" ht="12.75">
      <c r="A78" s="1">
        <v>68</v>
      </c>
      <c r="B78" s="2">
        <f t="shared" si="7"/>
        <v>232797.8272643894</v>
      </c>
      <c r="C78" s="2">
        <f t="shared" si="8"/>
        <v>221499.14479146939</v>
      </c>
      <c r="D78" s="2">
        <f t="shared" si="9"/>
        <v>11298.68247292001</v>
      </c>
      <c r="E78" s="2">
        <f t="shared" si="13"/>
        <v>908369.1025005414</v>
      </c>
      <c r="G78" s="8">
        <f t="shared" si="10"/>
        <v>6590.89810920334</v>
      </c>
      <c r="H78" s="8">
        <f t="shared" si="11"/>
        <v>4707.784363716672</v>
      </c>
      <c r="I78" s="8">
        <f t="shared" si="12"/>
        <v>11298.682472920013</v>
      </c>
    </row>
    <row r="79" spans="1:9" ht="12.75">
      <c r="A79" s="1">
        <v>69</v>
      </c>
      <c r="B79" s="2">
        <f t="shared" si="7"/>
        <v>232797.8272643894</v>
      </c>
      <c r="C79" s="2">
        <f t="shared" si="8"/>
        <v>223714.13623938407</v>
      </c>
      <c r="D79" s="2">
        <f t="shared" si="9"/>
        <v>9083.691025005315</v>
      </c>
      <c r="E79" s="2">
        <f t="shared" si="13"/>
        <v>684654.9662611573</v>
      </c>
      <c r="G79" s="8">
        <f t="shared" si="10"/>
        <v>5298.819764586434</v>
      </c>
      <c r="H79" s="8">
        <f t="shared" si="11"/>
        <v>3784.8712604188813</v>
      </c>
      <c r="I79" s="8">
        <f t="shared" si="12"/>
        <v>9083.691025005315</v>
      </c>
    </row>
    <row r="80" spans="1:9" ht="12.75">
      <c r="A80" s="1">
        <v>70</v>
      </c>
      <c r="B80" s="2">
        <f t="shared" si="7"/>
        <v>232797.8272643894</v>
      </c>
      <c r="C80" s="2">
        <f t="shared" si="8"/>
        <v>225951.27760177793</v>
      </c>
      <c r="D80" s="2">
        <f t="shared" si="9"/>
        <v>6846.549662611475</v>
      </c>
      <c r="E80" s="2">
        <f t="shared" si="13"/>
        <v>458703.6886593794</v>
      </c>
      <c r="G80" s="8">
        <f t="shared" si="10"/>
        <v>3993.8206365233605</v>
      </c>
      <c r="H80" s="8">
        <f t="shared" si="11"/>
        <v>2852.7290260881146</v>
      </c>
      <c r="I80" s="8">
        <f t="shared" si="12"/>
        <v>6846.549662611475</v>
      </c>
    </row>
    <row r="81" spans="1:9" ht="12.75">
      <c r="A81" s="1">
        <v>71</v>
      </c>
      <c r="B81" s="2">
        <f t="shared" si="7"/>
        <v>232797.8272643894</v>
      </c>
      <c r="C81" s="2">
        <f t="shared" si="8"/>
        <v>228210.7903777957</v>
      </c>
      <c r="D81" s="2">
        <f t="shared" si="9"/>
        <v>4587.036886593695</v>
      </c>
      <c r="E81" s="2">
        <f t="shared" si="13"/>
        <v>230492.89828158368</v>
      </c>
      <c r="G81" s="8">
        <f t="shared" si="10"/>
        <v>2675.771517179656</v>
      </c>
      <c r="H81" s="8">
        <f t="shared" si="11"/>
        <v>1911.2653694140397</v>
      </c>
      <c r="I81" s="8">
        <f t="shared" si="12"/>
        <v>4587.036886593695</v>
      </c>
    </row>
    <row r="82" spans="1:9" ht="12.75">
      <c r="A82" s="1">
        <v>72</v>
      </c>
      <c r="B82" s="2">
        <f t="shared" si="7"/>
        <v>232797.8272643894</v>
      </c>
      <c r="C82" s="2">
        <f t="shared" si="8"/>
        <v>230492.89828157367</v>
      </c>
      <c r="D82" s="2">
        <f t="shared" si="9"/>
        <v>2304.928982815737</v>
      </c>
      <c r="E82" s="2">
        <f t="shared" si="13"/>
        <v>1.0011717677116394E-08</v>
      </c>
      <c r="G82" s="8">
        <f t="shared" si="10"/>
        <v>1344.5419066425134</v>
      </c>
      <c r="H82" s="8">
        <f t="shared" si="11"/>
        <v>960.3870761732238</v>
      </c>
      <c r="I82" s="8">
        <f t="shared" si="12"/>
        <v>2304.928982815737</v>
      </c>
    </row>
    <row r="83" spans="1:5" ht="12.75">
      <c r="A83" s="1">
        <v>73</v>
      </c>
      <c r="B83" s="2">
        <f t="shared" si="7"/>
        <v>232797.8272643894</v>
      </c>
      <c r="C83" s="2" t="e">
        <f t="shared" si="8"/>
        <v>#NUM!</v>
      </c>
      <c r="D83" s="2" t="e">
        <f t="shared" si="9"/>
        <v>#NUM!</v>
      </c>
      <c r="E83" s="2" t="e">
        <f t="shared" si="13"/>
        <v>#NUM!</v>
      </c>
    </row>
    <row r="84" spans="1:5" ht="12.75">
      <c r="A84" s="1">
        <v>74</v>
      </c>
      <c r="B84" s="2">
        <f t="shared" si="7"/>
        <v>232797.8272643894</v>
      </c>
      <c r="C84" s="2" t="e">
        <f t="shared" si="8"/>
        <v>#NUM!</v>
      </c>
      <c r="D84" s="2" t="e">
        <f t="shared" si="9"/>
        <v>#NUM!</v>
      </c>
      <c r="E84" s="2" t="e">
        <f t="shared" si="13"/>
        <v>#NUM!</v>
      </c>
    </row>
    <row r="85" spans="1:5" ht="12.75">
      <c r="A85" s="1">
        <v>75</v>
      </c>
      <c r="B85" s="2">
        <f t="shared" si="7"/>
        <v>232797.8272643894</v>
      </c>
      <c r="C85" s="2" t="e">
        <f t="shared" si="8"/>
        <v>#NUM!</v>
      </c>
      <c r="D85" s="2" t="e">
        <f t="shared" si="9"/>
        <v>#NUM!</v>
      </c>
      <c r="E85" s="2" t="e">
        <f t="shared" si="13"/>
        <v>#NUM!</v>
      </c>
    </row>
    <row r="86" spans="1:5" ht="12.75">
      <c r="A86" s="1">
        <v>76</v>
      </c>
      <c r="B86" s="2">
        <f t="shared" si="7"/>
        <v>232797.8272643894</v>
      </c>
      <c r="C86" s="2" t="e">
        <f t="shared" si="8"/>
        <v>#NUM!</v>
      </c>
      <c r="D86" s="2" t="e">
        <f t="shared" si="9"/>
        <v>#NUM!</v>
      </c>
      <c r="E86" s="2" t="e">
        <f t="shared" si="13"/>
        <v>#NUM!</v>
      </c>
    </row>
    <row r="87" spans="1:5" ht="12.75">
      <c r="A87" s="1">
        <v>77</v>
      </c>
      <c r="B87" s="2">
        <f t="shared" si="7"/>
        <v>232797.8272643894</v>
      </c>
      <c r="C87" s="2" t="e">
        <f t="shared" si="8"/>
        <v>#NUM!</v>
      </c>
      <c r="D87" s="2" t="e">
        <f t="shared" si="9"/>
        <v>#NUM!</v>
      </c>
      <c r="E87" s="2" t="e">
        <f t="shared" si="13"/>
        <v>#NUM!</v>
      </c>
    </row>
    <row r="88" spans="1:5" ht="12.75">
      <c r="A88" s="1">
        <v>78</v>
      </c>
      <c r="B88" s="2">
        <f t="shared" si="7"/>
        <v>232797.8272643894</v>
      </c>
      <c r="C88" s="2" t="e">
        <f t="shared" si="8"/>
        <v>#NUM!</v>
      </c>
      <c r="D88" s="2" t="e">
        <f t="shared" si="9"/>
        <v>#NUM!</v>
      </c>
      <c r="E88" s="2" t="e">
        <f t="shared" si="13"/>
        <v>#NUM!</v>
      </c>
    </row>
    <row r="89" spans="1:5" ht="12.75">
      <c r="A89" s="1">
        <v>79</v>
      </c>
      <c r="B89" s="2">
        <f t="shared" si="7"/>
        <v>232797.8272643894</v>
      </c>
      <c r="C89" s="2" t="e">
        <f t="shared" si="8"/>
        <v>#NUM!</v>
      </c>
      <c r="D89" s="2" t="e">
        <f t="shared" si="9"/>
        <v>#NUM!</v>
      </c>
      <c r="E89" s="2" t="e">
        <f t="shared" si="13"/>
        <v>#NUM!</v>
      </c>
    </row>
    <row r="90" spans="1:5" ht="12.75">
      <c r="A90" s="1">
        <v>80</v>
      </c>
      <c r="B90" s="2">
        <f t="shared" si="7"/>
        <v>232797.8272643894</v>
      </c>
      <c r="C90" s="2" t="e">
        <f t="shared" si="8"/>
        <v>#NUM!</v>
      </c>
      <c r="D90" s="2" t="e">
        <f t="shared" si="9"/>
        <v>#NUM!</v>
      </c>
      <c r="E90" s="2" t="e">
        <f t="shared" si="13"/>
        <v>#NUM!</v>
      </c>
    </row>
    <row r="91" spans="1:5" ht="12.75">
      <c r="A91" s="1">
        <v>81</v>
      </c>
      <c r="B91" s="2">
        <f t="shared" si="7"/>
        <v>232797.8272643894</v>
      </c>
      <c r="C91" s="2" t="e">
        <f t="shared" si="8"/>
        <v>#NUM!</v>
      </c>
      <c r="D91" s="2" t="e">
        <f t="shared" si="9"/>
        <v>#NUM!</v>
      </c>
      <c r="E91" s="2" t="e">
        <f t="shared" si="13"/>
        <v>#NUM!</v>
      </c>
    </row>
    <row r="92" spans="1:5" ht="12.75">
      <c r="A92" s="1">
        <v>82</v>
      </c>
      <c r="B92" s="2">
        <f t="shared" si="7"/>
        <v>232797.8272643894</v>
      </c>
      <c r="C92" s="2" t="e">
        <f t="shared" si="8"/>
        <v>#NUM!</v>
      </c>
      <c r="D92" s="2" t="e">
        <f t="shared" si="9"/>
        <v>#NUM!</v>
      </c>
      <c r="E92" s="2" t="e">
        <f t="shared" si="13"/>
        <v>#NUM!</v>
      </c>
    </row>
    <row r="93" spans="1:5" ht="12.75">
      <c r="A93" s="1">
        <v>83</v>
      </c>
      <c r="B93" s="2">
        <f t="shared" si="7"/>
        <v>232797.8272643894</v>
      </c>
      <c r="C93" s="2" t="e">
        <f t="shared" si="8"/>
        <v>#NUM!</v>
      </c>
      <c r="D93" s="2" t="e">
        <f t="shared" si="9"/>
        <v>#NUM!</v>
      </c>
      <c r="E93" s="2" t="e">
        <f t="shared" si="13"/>
        <v>#NUM!</v>
      </c>
    </row>
    <row r="94" spans="1:5" ht="12.75">
      <c r="A94" s="1">
        <v>84</v>
      </c>
      <c r="B94" s="2">
        <f t="shared" si="7"/>
        <v>232797.8272643894</v>
      </c>
      <c r="C94" s="2" t="e">
        <f t="shared" si="8"/>
        <v>#NUM!</v>
      </c>
      <c r="D94" s="2" t="e">
        <f t="shared" si="9"/>
        <v>#NUM!</v>
      </c>
      <c r="E94" s="2" t="e">
        <f t="shared" si="13"/>
        <v>#NUM!</v>
      </c>
    </row>
    <row r="95" spans="1:5" ht="12.75">
      <c r="A95" s="1">
        <v>85</v>
      </c>
      <c r="B95" s="2">
        <f t="shared" si="7"/>
        <v>232797.8272643894</v>
      </c>
      <c r="C95" s="2" t="e">
        <f t="shared" si="8"/>
        <v>#NUM!</v>
      </c>
      <c r="D95" s="2" t="e">
        <f t="shared" si="9"/>
        <v>#NUM!</v>
      </c>
      <c r="E95" s="2" t="e">
        <f t="shared" si="13"/>
        <v>#NUM!</v>
      </c>
    </row>
    <row r="96" spans="1:5" ht="12.75">
      <c r="A96" s="1">
        <v>86</v>
      </c>
      <c r="B96" s="2">
        <f t="shared" si="7"/>
        <v>232797.8272643894</v>
      </c>
      <c r="C96" s="2" t="e">
        <f t="shared" si="8"/>
        <v>#NUM!</v>
      </c>
      <c r="D96" s="2" t="e">
        <f t="shared" si="9"/>
        <v>#NUM!</v>
      </c>
      <c r="E96" s="2" t="e">
        <f t="shared" si="13"/>
        <v>#NUM!</v>
      </c>
    </row>
    <row r="97" spans="1:5" ht="12.75">
      <c r="A97" s="1">
        <v>87</v>
      </c>
      <c r="B97" s="2">
        <f t="shared" si="7"/>
        <v>232797.8272643894</v>
      </c>
      <c r="C97" s="2" t="e">
        <f t="shared" si="8"/>
        <v>#NUM!</v>
      </c>
      <c r="D97" s="2" t="e">
        <f t="shared" si="9"/>
        <v>#NUM!</v>
      </c>
      <c r="E97" s="2" t="e">
        <f t="shared" si="13"/>
        <v>#NUM!</v>
      </c>
    </row>
    <row r="98" spans="1:5" ht="12.75">
      <c r="A98" s="1">
        <v>88</v>
      </c>
      <c r="B98" s="2">
        <f t="shared" si="7"/>
        <v>232797.8272643894</v>
      </c>
      <c r="C98" s="2" t="e">
        <f t="shared" si="8"/>
        <v>#NUM!</v>
      </c>
      <c r="D98" s="2" t="e">
        <f t="shared" si="9"/>
        <v>#NUM!</v>
      </c>
      <c r="E98" s="2" t="e">
        <f t="shared" si="13"/>
        <v>#NUM!</v>
      </c>
    </row>
    <row r="99" spans="1:5" ht="12.75">
      <c r="A99" s="1">
        <v>89</v>
      </c>
      <c r="B99" s="2">
        <f t="shared" si="7"/>
        <v>232797.8272643894</v>
      </c>
      <c r="C99" s="2" t="e">
        <f t="shared" si="8"/>
        <v>#NUM!</v>
      </c>
      <c r="D99" s="2" t="e">
        <f t="shared" si="9"/>
        <v>#NUM!</v>
      </c>
      <c r="E99" s="2" t="e">
        <f t="shared" si="13"/>
        <v>#NUM!</v>
      </c>
    </row>
    <row r="100" spans="1:5" ht="12.75">
      <c r="A100" s="1">
        <v>90</v>
      </c>
      <c r="B100" s="2">
        <f t="shared" si="7"/>
        <v>232797.8272643894</v>
      </c>
      <c r="C100" s="2" t="e">
        <f t="shared" si="8"/>
        <v>#NUM!</v>
      </c>
      <c r="D100" s="2" t="e">
        <f t="shared" si="9"/>
        <v>#NUM!</v>
      </c>
      <c r="E100" s="2" t="e">
        <f t="shared" si="13"/>
        <v>#NUM!</v>
      </c>
    </row>
    <row r="101" spans="1:5" ht="12.75">
      <c r="A101" s="1">
        <v>91</v>
      </c>
      <c r="B101" s="2">
        <f t="shared" si="7"/>
        <v>232797.8272643894</v>
      </c>
      <c r="C101" s="2" t="e">
        <f t="shared" si="8"/>
        <v>#NUM!</v>
      </c>
      <c r="D101" s="2" t="e">
        <f t="shared" si="9"/>
        <v>#NUM!</v>
      </c>
      <c r="E101" s="2" t="e">
        <f t="shared" si="13"/>
        <v>#NUM!</v>
      </c>
    </row>
    <row r="102" spans="1:5" ht="12.75">
      <c r="A102" s="1">
        <v>92</v>
      </c>
      <c r="B102" s="2">
        <f t="shared" si="7"/>
        <v>232797.8272643894</v>
      </c>
      <c r="C102" s="2" t="e">
        <f t="shared" si="8"/>
        <v>#NUM!</v>
      </c>
      <c r="D102" s="2" t="e">
        <f t="shared" si="9"/>
        <v>#NUM!</v>
      </c>
      <c r="E102" s="2" t="e">
        <f t="shared" si="13"/>
        <v>#NUM!</v>
      </c>
    </row>
    <row r="103" spans="1:5" ht="12.75">
      <c r="A103" s="1">
        <v>93</v>
      </c>
      <c r="B103" s="2">
        <f t="shared" si="7"/>
        <v>232797.8272643894</v>
      </c>
      <c r="C103" s="2" t="e">
        <f t="shared" si="8"/>
        <v>#NUM!</v>
      </c>
      <c r="D103" s="2" t="e">
        <f t="shared" si="9"/>
        <v>#NUM!</v>
      </c>
      <c r="E103" s="2" t="e">
        <f t="shared" si="13"/>
        <v>#NUM!</v>
      </c>
    </row>
    <row r="104" spans="1:5" ht="12.75">
      <c r="A104" s="1">
        <v>94</v>
      </c>
      <c r="B104" s="2">
        <f t="shared" si="7"/>
        <v>232797.8272643894</v>
      </c>
      <c r="C104" s="2" t="e">
        <f t="shared" si="8"/>
        <v>#NUM!</v>
      </c>
      <c r="D104" s="2" t="e">
        <f t="shared" si="9"/>
        <v>#NUM!</v>
      </c>
      <c r="E104" s="2" t="e">
        <f t="shared" si="13"/>
        <v>#NUM!</v>
      </c>
    </row>
    <row r="105" spans="1:5" ht="12.75">
      <c r="A105" s="1">
        <v>95</v>
      </c>
      <c r="B105" s="2">
        <f t="shared" si="7"/>
        <v>232797.8272643894</v>
      </c>
      <c r="C105" s="2" t="e">
        <f t="shared" si="8"/>
        <v>#NUM!</v>
      </c>
      <c r="D105" s="2" t="e">
        <f t="shared" si="9"/>
        <v>#NUM!</v>
      </c>
      <c r="E105" s="2" t="e">
        <f t="shared" si="13"/>
        <v>#NUM!</v>
      </c>
    </row>
    <row r="106" spans="1:5" ht="12.75">
      <c r="A106" s="1">
        <v>96</v>
      </c>
      <c r="B106" s="2">
        <f t="shared" si="7"/>
        <v>232797.8272643894</v>
      </c>
      <c r="C106" s="2" t="e">
        <f t="shared" si="8"/>
        <v>#NUM!</v>
      </c>
      <c r="D106" s="2" t="e">
        <f t="shared" si="9"/>
        <v>#NUM!</v>
      </c>
      <c r="E106" s="2" t="e">
        <f t="shared" si="13"/>
        <v>#NUM!</v>
      </c>
    </row>
    <row r="107" spans="1:5" ht="12.75">
      <c r="A107" s="1">
        <v>97</v>
      </c>
      <c r="B107" s="2">
        <f t="shared" si="7"/>
        <v>232797.8272643894</v>
      </c>
      <c r="C107" s="2" t="e">
        <f t="shared" si="8"/>
        <v>#NUM!</v>
      </c>
      <c r="D107" s="2" t="e">
        <f t="shared" si="9"/>
        <v>#NUM!</v>
      </c>
      <c r="E107" s="2" t="e">
        <f t="shared" si="13"/>
        <v>#NUM!</v>
      </c>
    </row>
    <row r="108" spans="1:5" ht="12.75">
      <c r="A108" s="1">
        <v>98</v>
      </c>
      <c r="B108" s="2">
        <f t="shared" si="7"/>
        <v>232797.8272643894</v>
      </c>
      <c r="C108" s="2" t="e">
        <f t="shared" si="8"/>
        <v>#NUM!</v>
      </c>
      <c r="D108" s="2" t="e">
        <f t="shared" si="9"/>
        <v>#NUM!</v>
      </c>
      <c r="E108" s="2" t="e">
        <f t="shared" si="13"/>
        <v>#NUM!</v>
      </c>
    </row>
    <row r="109" spans="1:5" ht="12.75">
      <c r="A109" s="1">
        <v>99</v>
      </c>
      <c r="B109" s="2">
        <f t="shared" si="7"/>
        <v>232797.8272643894</v>
      </c>
      <c r="C109" s="2" t="e">
        <f t="shared" si="8"/>
        <v>#NUM!</v>
      </c>
      <c r="D109" s="2" t="e">
        <f t="shared" si="9"/>
        <v>#NUM!</v>
      </c>
      <c r="E109" s="2" t="e">
        <f t="shared" si="13"/>
        <v>#NUM!</v>
      </c>
    </row>
    <row r="110" spans="1:5" ht="12.75">
      <c r="A110" s="1">
        <v>100</v>
      </c>
      <c r="B110" s="2">
        <f t="shared" si="7"/>
        <v>232797.8272643894</v>
      </c>
      <c r="C110" s="2" t="e">
        <f t="shared" si="8"/>
        <v>#NUM!</v>
      </c>
      <c r="D110" s="2" t="e">
        <f t="shared" si="9"/>
        <v>#NUM!</v>
      </c>
      <c r="E110" s="2" t="e">
        <f t="shared" si="13"/>
        <v>#NUM!</v>
      </c>
    </row>
    <row r="111" spans="1:5" ht="12.75">
      <c r="A111" s="1">
        <v>101</v>
      </c>
      <c r="B111" s="2">
        <f t="shared" si="7"/>
        <v>232797.8272643894</v>
      </c>
      <c r="C111" s="2" t="e">
        <f t="shared" si="8"/>
        <v>#NUM!</v>
      </c>
      <c r="D111" s="2" t="e">
        <f t="shared" si="9"/>
        <v>#NUM!</v>
      </c>
      <c r="E111" s="2" t="e">
        <f t="shared" si="13"/>
        <v>#NUM!</v>
      </c>
    </row>
    <row r="112" spans="1:5" ht="12.75">
      <c r="A112" s="1">
        <v>102</v>
      </c>
      <c r="B112" s="2">
        <f t="shared" si="7"/>
        <v>232797.8272643894</v>
      </c>
      <c r="C112" s="2" t="e">
        <f t="shared" si="8"/>
        <v>#NUM!</v>
      </c>
      <c r="D112" s="2" t="e">
        <f t="shared" si="9"/>
        <v>#NUM!</v>
      </c>
      <c r="E112" s="2" t="e">
        <f t="shared" si="13"/>
        <v>#NUM!</v>
      </c>
    </row>
    <row r="113" spans="1:5" ht="12.75">
      <c r="A113" s="1">
        <v>103</v>
      </c>
      <c r="B113" s="2">
        <f t="shared" si="7"/>
        <v>232797.8272643894</v>
      </c>
      <c r="C113" s="2" t="e">
        <f t="shared" si="8"/>
        <v>#NUM!</v>
      </c>
      <c r="D113" s="2" t="e">
        <f t="shared" si="9"/>
        <v>#NUM!</v>
      </c>
      <c r="E113" s="2" t="e">
        <f t="shared" si="13"/>
        <v>#NUM!</v>
      </c>
    </row>
    <row r="114" spans="1:5" ht="12.75">
      <c r="A114" s="1">
        <v>104</v>
      </c>
      <c r="B114" s="2">
        <f t="shared" si="7"/>
        <v>232797.8272643894</v>
      </c>
      <c r="C114" s="2" t="e">
        <f t="shared" si="8"/>
        <v>#NUM!</v>
      </c>
      <c r="D114" s="2" t="e">
        <f t="shared" si="9"/>
        <v>#NUM!</v>
      </c>
      <c r="E114" s="2" t="e">
        <f t="shared" si="13"/>
        <v>#NUM!</v>
      </c>
    </row>
    <row r="115" spans="1:5" ht="12.75">
      <c r="A115" s="1">
        <v>105</v>
      </c>
      <c r="B115" s="2">
        <f t="shared" si="7"/>
        <v>232797.8272643894</v>
      </c>
      <c r="C115" s="2" t="e">
        <f t="shared" si="8"/>
        <v>#NUM!</v>
      </c>
      <c r="D115" s="2" t="e">
        <f t="shared" si="9"/>
        <v>#NUM!</v>
      </c>
      <c r="E115" s="2" t="e">
        <f t="shared" si="13"/>
        <v>#NUM!</v>
      </c>
    </row>
    <row r="116" spans="1:5" ht="12.75">
      <c r="A116" s="1">
        <v>106</v>
      </c>
      <c r="B116" s="2">
        <f t="shared" si="7"/>
        <v>232797.8272643894</v>
      </c>
      <c r="C116" s="2" t="e">
        <f t="shared" si="8"/>
        <v>#NUM!</v>
      </c>
      <c r="D116" s="2" t="e">
        <f t="shared" si="9"/>
        <v>#NUM!</v>
      </c>
      <c r="E116" s="2" t="e">
        <f t="shared" si="13"/>
        <v>#NUM!</v>
      </c>
    </row>
    <row r="117" spans="1:5" ht="12.75">
      <c r="A117" s="1">
        <v>107</v>
      </c>
      <c r="B117" s="2">
        <f t="shared" si="7"/>
        <v>232797.8272643894</v>
      </c>
      <c r="C117" s="2" t="e">
        <f t="shared" si="8"/>
        <v>#NUM!</v>
      </c>
      <c r="D117" s="2" t="e">
        <f t="shared" si="9"/>
        <v>#NUM!</v>
      </c>
      <c r="E117" s="2" t="e">
        <f t="shared" si="13"/>
        <v>#NUM!</v>
      </c>
    </row>
    <row r="118" spans="1:5" ht="12.75">
      <c r="A118" s="1">
        <v>108</v>
      </c>
      <c r="B118" s="2">
        <f t="shared" si="7"/>
        <v>232797.8272643894</v>
      </c>
      <c r="C118" s="2" t="e">
        <f t="shared" si="8"/>
        <v>#NUM!</v>
      </c>
      <c r="D118" s="2" t="e">
        <f t="shared" si="9"/>
        <v>#NUM!</v>
      </c>
      <c r="E118" s="2" t="e">
        <f t="shared" si="13"/>
        <v>#NUM!</v>
      </c>
    </row>
    <row r="119" spans="1:5" ht="12.75">
      <c r="A119" s="1">
        <v>109</v>
      </c>
      <c r="B119" s="2">
        <f t="shared" si="7"/>
        <v>232797.8272643894</v>
      </c>
      <c r="C119" s="2" t="e">
        <f t="shared" si="8"/>
        <v>#NUM!</v>
      </c>
      <c r="D119" s="2" t="e">
        <f t="shared" si="9"/>
        <v>#NUM!</v>
      </c>
      <c r="E119" s="2" t="e">
        <f t="shared" si="13"/>
        <v>#NUM!</v>
      </c>
    </row>
    <row r="120" spans="1:5" ht="12.75">
      <c r="A120" s="1">
        <v>110</v>
      </c>
      <c r="B120" s="2">
        <f t="shared" si="7"/>
        <v>232797.8272643894</v>
      </c>
      <c r="C120" s="2" t="e">
        <f t="shared" si="8"/>
        <v>#NUM!</v>
      </c>
      <c r="D120" s="2" t="e">
        <f t="shared" si="9"/>
        <v>#NUM!</v>
      </c>
      <c r="E120" s="2" t="e">
        <f t="shared" si="13"/>
        <v>#NUM!</v>
      </c>
    </row>
    <row r="121" spans="1:5" ht="12.75">
      <c r="A121" s="1">
        <v>111</v>
      </c>
      <c r="B121" s="2">
        <f t="shared" si="7"/>
        <v>232797.8272643894</v>
      </c>
      <c r="C121" s="2" t="e">
        <f t="shared" si="8"/>
        <v>#NUM!</v>
      </c>
      <c r="D121" s="2" t="e">
        <f t="shared" si="9"/>
        <v>#NUM!</v>
      </c>
      <c r="E121" s="2" t="e">
        <f t="shared" si="13"/>
        <v>#NUM!</v>
      </c>
    </row>
    <row r="122" spans="1:5" ht="12.75">
      <c r="A122" s="1">
        <v>112</v>
      </c>
      <c r="B122" s="2">
        <f t="shared" si="7"/>
        <v>232797.8272643894</v>
      </c>
      <c r="C122" s="2" t="e">
        <f t="shared" si="8"/>
        <v>#NUM!</v>
      </c>
      <c r="D122" s="2" t="e">
        <f t="shared" si="9"/>
        <v>#NUM!</v>
      </c>
      <c r="E122" s="2" t="e">
        <f t="shared" si="13"/>
        <v>#NUM!</v>
      </c>
    </row>
    <row r="123" spans="1:5" ht="12.75">
      <c r="A123" s="1">
        <v>113</v>
      </c>
      <c r="B123" s="2">
        <f t="shared" si="7"/>
        <v>232797.8272643894</v>
      </c>
      <c r="C123" s="2" t="e">
        <f t="shared" si="8"/>
        <v>#NUM!</v>
      </c>
      <c r="D123" s="2" t="e">
        <f t="shared" si="9"/>
        <v>#NUM!</v>
      </c>
      <c r="E123" s="2" t="e">
        <f t="shared" si="13"/>
        <v>#NUM!</v>
      </c>
    </row>
    <row r="124" spans="1:5" ht="12.75">
      <c r="A124" s="1">
        <v>114</v>
      </c>
      <c r="B124" s="2">
        <f t="shared" si="7"/>
        <v>232797.8272643894</v>
      </c>
      <c r="C124" s="2" t="e">
        <f t="shared" si="8"/>
        <v>#NUM!</v>
      </c>
      <c r="D124" s="2" t="e">
        <f t="shared" si="9"/>
        <v>#NUM!</v>
      </c>
      <c r="E124" s="2" t="e">
        <f t="shared" si="13"/>
        <v>#NUM!</v>
      </c>
    </row>
    <row r="125" spans="1:5" ht="12.75">
      <c r="A125" s="1">
        <v>115</v>
      </c>
      <c r="B125" s="2">
        <f t="shared" si="7"/>
        <v>232797.8272643894</v>
      </c>
      <c r="C125" s="2" t="e">
        <f t="shared" si="8"/>
        <v>#NUM!</v>
      </c>
      <c r="D125" s="2" t="e">
        <f t="shared" si="9"/>
        <v>#NUM!</v>
      </c>
      <c r="E125" s="2" t="e">
        <f t="shared" si="13"/>
        <v>#NUM!</v>
      </c>
    </row>
    <row r="126" spans="1:5" ht="12.75">
      <c r="A126" s="1">
        <v>116</v>
      </c>
      <c r="B126" s="2">
        <f t="shared" si="7"/>
        <v>232797.8272643894</v>
      </c>
      <c r="C126" s="2" t="e">
        <f t="shared" si="8"/>
        <v>#NUM!</v>
      </c>
      <c r="D126" s="2" t="e">
        <f t="shared" si="9"/>
        <v>#NUM!</v>
      </c>
      <c r="E126" s="2" t="e">
        <f t="shared" si="13"/>
        <v>#NUM!</v>
      </c>
    </row>
    <row r="127" spans="1:5" ht="12.75">
      <c r="A127" s="1">
        <v>117</v>
      </c>
      <c r="B127" s="2">
        <f t="shared" si="7"/>
        <v>232797.8272643894</v>
      </c>
      <c r="C127" s="2" t="e">
        <f t="shared" si="8"/>
        <v>#NUM!</v>
      </c>
      <c r="D127" s="2" t="e">
        <f t="shared" si="9"/>
        <v>#NUM!</v>
      </c>
      <c r="E127" s="2" t="e">
        <f t="shared" si="13"/>
        <v>#NUM!</v>
      </c>
    </row>
    <row r="128" spans="1:5" ht="12.75">
      <c r="A128" s="1">
        <v>118</v>
      </c>
      <c r="B128" s="2">
        <f t="shared" si="7"/>
        <v>232797.8272643894</v>
      </c>
      <c r="C128" s="2" t="e">
        <f t="shared" si="8"/>
        <v>#NUM!</v>
      </c>
      <c r="D128" s="2" t="e">
        <f t="shared" si="9"/>
        <v>#NUM!</v>
      </c>
      <c r="E128" s="2" t="e">
        <f t="shared" si="13"/>
        <v>#NUM!</v>
      </c>
    </row>
    <row r="129" spans="1:5" ht="12.75">
      <c r="A129" s="1">
        <v>119</v>
      </c>
      <c r="B129" s="2">
        <f t="shared" si="7"/>
        <v>232797.8272643894</v>
      </c>
      <c r="C129" s="2" t="e">
        <f t="shared" si="8"/>
        <v>#NUM!</v>
      </c>
      <c r="D129" s="2" t="e">
        <f t="shared" si="9"/>
        <v>#NUM!</v>
      </c>
      <c r="E129" s="2" t="e">
        <f t="shared" si="13"/>
        <v>#NUM!</v>
      </c>
    </row>
    <row r="130" spans="1:5" ht="12.75">
      <c r="A130" s="1">
        <v>120</v>
      </c>
      <c r="B130" s="2">
        <f t="shared" si="7"/>
        <v>232797.8272643894</v>
      </c>
      <c r="C130" s="2" t="e">
        <f t="shared" si="8"/>
        <v>#NUM!</v>
      </c>
      <c r="D130" s="2" t="e">
        <f t="shared" si="9"/>
        <v>#NUM!</v>
      </c>
      <c r="E130" s="2" t="e">
        <f t="shared" si="13"/>
        <v>#NUM!</v>
      </c>
    </row>
    <row r="131" spans="1:5" ht="12.75">
      <c r="A131" s="1">
        <v>121</v>
      </c>
      <c r="B131" s="2">
        <f t="shared" si="7"/>
        <v>232797.8272643894</v>
      </c>
      <c r="C131" s="2" t="e">
        <f t="shared" si="8"/>
        <v>#NUM!</v>
      </c>
      <c r="D131" s="2" t="e">
        <f t="shared" si="9"/>
        <v>#NUM!</v>
      </c>
      <c r="E131" s="2" t="e">
        <f t="shared" si="13"/>
        <v>#NUM!</v>
      </c>
    </row>
    <row r="132" spans="1:5" ht="12.75">
      <c r="A132" s="1">
        <v>122</v>
      </c>
      <c r="B132" s="2">
        <f t="shared" si="7"/>
        <v>232797.8272643894</v>
      </c>
      <c r="C132" s="2" t="e">
        <f t="shared" si="8"/>
        <v>#NUM!</v>
      </c>
      <c r="D132" s="2" t="e">
        <f t="shared" si="9"/>
        <v>#NUM!</v>
      </c>
      <c r="E132" s="2" t="e">
        <f t="shared" si="13"/>
        <v>#NUM!</v>
      </c>
    </row>
    <row r="133" spans="1:5" ht="12.75">
      <c r="A133" s="1">
        <v>123</v>
      </c>
      <c r="B133" s="2">
        <f t="shared" si="7"/>
        <v>232797.8272643894</v>
      </c>
      <c r="C133" s="2" t="e">
        <f t="shared" si="8"/>
        <v>#NUM!</v>
      </c>
      <c r="D133" s="2" t="e">
        <f t="shared" si="9"/>
        <v>#NUM!</v>
      </c>
      <c r="E133" s="2" t="e">
        <f t="shared" si="13"/>
        <v>#NUM!</v>
      </c>
    </row>
    <row r="134" spans="1:5" ht="12.75">
      <c r="A134" s="1">
        <v>124</v>
      </c>
      <c r="B134" s="2">
        <f t="shared" si="7"/>
        <v>232797.8272643894</v>
      </c>
      <c r="C134" s="2" t="e">
        <f t="shared" si="8"/>
        <v>#NUM!</v>
      </c>
      <c r="D134" s="2" t="e">
        <f t="shared" si="9"/>
        <v>#NUM!</v>
      </c>
      <c r="E134" s="2" t="e">
        <f t="shared" si="13"/>
        <v>#NUM!</v>
      </c>
    </row>
    <row r="135" spans="1:5" ht="12.75">
      <c r="A135" s="1">
        <v>125</v>
      </c>
      <c r="B135" s="2">
        <f t="shared" si="7"/>
        <v>232797.8272643894</v>
      </c>
      <c r="C135" s="2" t="e">
        <f t="shared" si="8"/>
        <v>#NUM!</v>
      </c>
      <c r="D135" s="2" t="e">
        <f t="shared" si="9"/>
        <v>#NUM!</v>
      </c>
      <c r="E135" s="2" t="e">
        <f t="shared" si="13"/>
        <v>#NUM!</v>
      </c>
    </row>
    <row r="136" spans="1:5" ht="12.75">
      <c r="A136" s="1">
        <v>126</v>
      </c>
      <c r="B136" s="2">
        <f t="shared" si="7"/>
        <v>232797.8272643894</v>
      </c>
      <c r="C136" s="2" t="e">
        <f t="shared" si="8"/>
        <v>#NUM!</v>
      </c>
      <c r="D136" s="2" t="e">
        <f t="shared" si="9"/>
        <v>#NUM!</v>
      </c>
      <c r="E136" s="2" t="e">
        <f t="shared" si="13"/>
        <v>#NUM!</v>
      </c>
    </row>
    <row r="137" spans="1:5" ht="12.75">
      <c r="A137" s="1">
        <v>127</v>
      </c>
      <c r="B137" s="2">
        <f t="shared" si="7"/>
        <v>232797.8272643894</v>
      </c>
      <c r="C137" s="2" t="e">
        <f t="shared" si="8"/>
        <v>#NUM!</v>
      </c>
      <c r="D137" s="2" t="e">
        <f t="shared" si="9"/>
        <v>#NUM!</v>
      </c>
      <c r="E137" s="2" t="e">
        <f t="shared" si="13"/>
        <v>#NUM!</v>
      </c>
    </row>
    <row r="138" spans="1:5" ht="12.75">
      <c r="A138" s="1">
        <v>128</v>
      </c>
      <c r="B138" s="2">
        <f t="shared" si="7"/>
        <v>232797.8272643894</v>
      </c>
      <c r="C138" s="2" t="e">
        <f t="shared" si="8"/>
        <v>#NUM!</v>
      </c>
      <c r="D138" s="2" t="e">
        <f t="shared" si="9"/>
        <v>#NUM!</v>
      </c>
      <c r="E138" s="2" t="e">
        <f t="shared" si="13"/>
        <v>#NUM!</v>
      </c>
    </row>
    <row r="139" spans="1:5" ht="12.75">
      <c r="A139" s="1">
        <v>129</v>
      </c>
      <c r="B139" s="2">
        <f t="shared" si="7"/>
        <v>232797.8272643894</v>
      </c>
      <c r="C139" s="2" t="e">
        <f t="shared" si="8"/>
        <v>#NUM!</v>
      </c>
      <c r="D139" s="2" t="e">
        <f t="shared" si="9"/>
        <v>#NUM!</v>
      </c>
      <c r="E139" s="2" t="e">
        <f t="shared" si="13"/>
        <v>#NUM!</v>
      </c>
    </row>
    <row r="140" spans="1:5" ht="12.75">
      <c r="A140" s="1">
        <v>130</v>
      </c>
      <c r="B140" s="2">
        <f aca="true" t="shared" si="14" ref="B140:B203">$C$5</f>
        <v>232797.8272643894</v>
      </c>
      <c r="C140" s="2" t="e">
        <f aca="true" t="shared" si="15" ref="C140:C203">-PPMT($C$3/12,A140,$C$4,$C$2)</f>
        <v>#NUM!</v>
      </c>
      <c r="D140" s="2" t="e">
        <f aca="true" t="shared" si="16" ref="D140:D203">-IPMT($C$3/12,A140,$C$4,$C$2)</f>
        <v>#NUM!</v>
      </c>
      <c r="E140" s="2" t="e">
        <f t="shared" si="13"/>
        <v>#NUM!</v>
      </c>
    </row>
    <row r="141" spans="1:5" ht="12.75">
      <c r="A141" s="1">
        <v>131</v>
      </c>
      <c r="B141" s="2">
        <f t="shared" si="14"/>
        <v>232797.8272643894</v>
      </c>
      <c r="C141" s="2" t="e">
        <f t="shared" si="15"/>
        <v>#NUM!</v>
      </c>
      <c r="D141" s="2" t="e">
        <f t="shared" si="16"/>
        <v>#NUM!</v>
      </c>
      <c r="E141" s="2" t="e">
        <f aca="true" t="shared" si="17" ref="E141:E204">E140-C141</f>
        <v>#NUM!</v>
      </c>
    </row>
    <row r="142" spans="1:5" ht="12.75">
      <c r="A142" s="1">
        <v>132</v>
      </c>
      <c r="B142" s="2">
        <f t="shared" si="14"/>
        <v>232797.8272643894</v>
      </c>
      <c r="C142" s="2" t="e">
        <f t="shared" si="15"/>
        <v>#NUM!</v>
      </c>
      <c r="D142" s="2" t="e">
        <f t="shared" si="16"/>
        <v>#NUM!</v>
      </c>
      <c r="E142" s="2" t="e">
        <f t="shared" si="17"/>
        <v>#NUM!</v>
      </c>
    </row>
    <row r="143" spans="1:5" ht="12.75">
      <c r="A143" s="1">
        <v>133</v>
      </c>
      <c r="B143" s="2">
        <f t="shared" si="14"/>
        <v>232797.8272643894</v>
      </c>
      <c r="C143" s="2" t="e">
        <f t="shared" si="15"/>
        <v>#NUM!</v>
      </c>
      <c r="D143" s="2" t="e">
        <f t="shared" si="16"/>
        <v>#NUM!</v>
      </c>
      <c r="E143" s="2" t="e">
        <f t="shared" si="17"/>
        <v>#NUM!</v>
      </c>
    </row>
    <row r="144" spans="1:5" ht="12.75">
      <c r="A144" s="1">
        <v>134</v>
      </c>
      <c r="B144" s="2">
        <f t="shared" si="14"/>
        <v>232797.8272643894</v>
      </c>
      <c r="C144" s="2" t="e">
        <f t="shared" si="15"/>
        <v>#NUM!</v>
      </c>
      <c r="D144" s="2" t="e">
        <f t="shared" si="16"/>
        <v>#NUM!</v>
      </c>
      <c r="E144" s="2" t="e">
        <f t="shared" si="17"/>
        <v>#NUM!</v>
      </c>
    </row>
    <row r="145" spans="1:5" ht="12.75">
      <c r="A145" s="1">
        <v>135</v>
      </c>
      <c r="B145" s="2">
        <f t="shared" si="14"/>
        <v>232797.8272643894</v>
      </c>
      <c r="C145" s="2" t="e">
        <f t="shared" si="15"/>
        <v>#NUM!</v>
      </c>
      <c r="D145" s="2" t="e">
        <f t="shared" si="16"/>
        <v>#NUM!</v>
      </c>
      <c r="E145" s="2" t="e">
        <f t="shared" si="17"/>
        <v>#NUM!</v>
      </c>
    </row>
    <row r="146" spans="1:5" ht="12.75">
      <c r="A146" s="1">
        <v>136</v>
      </c>
      <c r="B146" s="2">
        <f t="shared" si="14"/>
        <v>232797.8272643894</v>
      </c>
      <c r="C146" s="2" t="e">
        <f t="shared" si="15"/>
        <v>#NUM!</v>
      </c>
      <c r="D146" s="2" t="e">
        <f t="shared" si="16"/>
        <v>#NUM!</v>
      </c>
      <c r="E146" s="2" t="e">
        <f t="shared" si="17"/>
        <v>#NUM!</v>
      </c>
    </row>
    <row r="147" spans="1:5" ht="12.75">
      <c r="A147" s="1">
        <v>137</v>
      </c>
      <c r="B147" s="2">
        <f t="shared" si="14"/>
        <v>232797.8272643894</v>
      </c>
      <c r="C147" s="2" t="e">
        <f t="shared" si="15"/>
        <v>#NUM!</v>
      </c>
      <c r="D147" s="2" t="e">
        <f t="shared" si="16"/>
        <v>#NUM!</v>
      </c>
      <c r="E147" s="2" t="e">
        <f t="shared" si="17"/>
        <v>#NUM!</v>
      </c>
    </row>
    <row r="148" spans="1:5" ht="12.75">
      <c r="A148" s="1">
        <v>138</v>
      </c>
      <c r="B148" s="2">
        <f t="shared" si="14"/>
        <v>232797.8272643894</v>
      </c>
      <c r="C148" s="2" t="e">
        <f t="shared" si="15"/>
        <v>#NUM!</v>
      </c>
      <c r="D148" s="2" t="e">
        <f t="shared" si="16"/>
        <v>#NUM!</v>
      </c>
      <c r="E148" s="2" t="e">
        <f t="shared" si="17"/>
        <v>#NUM!</v>
      </c>
    </row>
    <row r="149" spans="1:5" ht="12.75">
      <c r="A149" s="1">
        <v>139</v>
      </c>
      <c r="B149" s="2">
        <f t="shared" si="14"/>
        <v>232797.8272643894</v>
      </c>
      <c r="C149" s="2" t="e">
        <f t="shared" si="15"/>
        <v>#NUM!</v>
      </c>
      <c r="D149" s="2" t="e">
        <f t="shared" si="16"/>
        <v>#NUM!</v>
      </c>
      <c r="E149" s="2" t="e">
        <f t="shared" si="17"/>
        <v>#NUM!</v>
      </c>
    </row>
    <row r="150" spans="1:5" ht="12.75">
      <c r="A150" s="1">
        <v>140</v>
      </c>
      <c r="B150" s="2">
        <f t="shared" si="14"/>
        <v>232797.8272643894</v>
      </c>
      <c r="C150" s="2" t="e">
        <f t="shared" si="15"/>
        <v>#NUM!</v>
      </c>
      <c r="D150" s="2" t="e">
        <f t="shared" si="16"/>
        <v>#NUM!</v>
      </c>
      <c r="E150" s="2" t="e">
        <f t="shared" si="17"/>
        <v>#NUM!</v>
      </c>
    </row>
    <row r="151" spans="1:5" ht="12.75">
      <c r="A151" s="1">
        <v>141</v>
      </c>
      <c r="B151" s="2">
        <f t="shared" si="14"/>
        <v>232797.8272643894</v>
      </c>
      <c r="C151" s="2" t="e">
        <f t="shared" si="15"/>
        <v>#NUM!</v>
      </c>
      <c r="D151" s="2" t="e">
        <f t="shared" si="16"/>
        <v>#NUM!</v>
      </c>
      <c r="E151" s="2" t="e">
        <f t="shared" si="17"/>
        <v>#NUM!</v>
      </c>
    </row>
    <row r="152" spans="1:5" ht="12.75">
      <c r="A152" s="1">
        <v>142</v>
      </c>
      <c r="B152" s="2">
        <f t="shared" si="14"/>
        <v>232797.8272643894</v>
      </c>
      <c r="C152" s="2" t="e">
        <f t="shared" si="15"/>
        <v>#NUM!</v>
      </c>
      <c r="D152" s="2" t="e">
        <f t="shared" si="16"/>
        <v>#NUM!</v>
      </c>
      <c r="E152" s="2" t="e">
        <f t="shared" si="17"/>
        <v>#NUM!</v>
      </c>
    </row>
    <row r="153" spans="1:5" ht="12.75">
      <c r="A153" s="1">
        <v>143</v>
      </c>
      <c r="B153" s="2">
        <f t="shared" si="14"/>
        <v>232797.8272643894</v>
      </c>
      <c r="C153" s="2" t="e">
        <f t="shared" si="15"/>
        <v>#NUM!</v>
      </c>
      <c r="D153" s="2" t="e">
        <f t="shared" si="16"/>
        <v>#NUM!</v>
      </c>
      <c r="E153" s="2" t="e">
        <f t="shared" si="17"/>
        <v>#NUM!</v>
      </c>
    </row>
    <row r="154" spans="1:5" ht="12.75">
      <c r="A154" s="1">
        <v>144</v>
      </c>
      <c r="B154" s="2">
        <f t="shared" si="14"/>
        <v>232797.8272643894</v>
      </c>
      <c r="C154" s="2" t="e">
        <f t="shared" si="15"/>
        <v>#NUM!</v>
      </c>
      <c r="D154" s="2" t="e">
        <f t="shared" si="16"/>
        <v>#NUM!</v>
      </c>
      <c r="E154" s="2" t="e">
        <f t="shared" si="17"/>
        <v>#NUM!</v>
      </c>
    </row>
    <row r="155" spans="1:5" ht="12.75">
      <c r="A155" s="1">
        <v>145</v>
      </c>
      <c r="B155" s="2">
        <f t="shared" si="14"/>
        <v>232797.8272643894</v>
      </c>
      <c r="C155" s="2" t="e">
        <f t="shared" si="15"/>
        <v>#NUM!</v>
      </c>
      <c r="D155" s="2" t="e">
        <f t="shared" si="16"/>
        <v>#NUM!</v>
      </c>
      <c r="E155" s="2" t="e">
        <f t="shared" si="17"/>
        <v>#NUM!</v>
      </c>
    </row>
    <row r="156" spans="1:5" ht="12.75">
      <c r="A156" s="1">
        <v>146</v>
      </c>
      <c r="B156" s="2">
        <f t="shared" si="14"/>
        <v>232797.8272643894</v>
      </c>
      <c r="C156" s="2" t="e">
        <f t="shared" si="15"/>
        <v>#NUM!</v>
      </c>
      <c r="D156" s="2" t="e">
        <f t="shared" si="16"/>
        <v>#NUM!</v>
      </c>
      <c r="E156" s="2" t="e">
        <f t="shared" si="17"/>
        <v>#NUM!</v>
      </c>
    </row>
    <row r="157" spans="1:5" ht="12.75">
      <c r="A157" s="1">
        <v>147</v>
      </c>
      <c r="B157" s="2">
        <f t="shared" si="14"/>
        <v>232797.8272643894</v>
      </c>
      <c r="C157" s="2" t="e">
        <f t="shared" si="15"/>
        <v>#NUM!</v>
      </c>
      <c r="D157" s="2" t="e">
        <f t="shared" si="16"/>
        <v>#NUM!</v>
      </c>
      <c r="E157" s="2" t="e">
        <f t="shared" si="17"/>
        <v>#NUM!</v>
      </c>
    </row>
    <row r="158" spans="1:5" ht="12.75">
      <c r="A158" s="1">
        <v>148</v>
      </c>
      <c r="B158" s="2">
        <f t="shared" si="14"/>
        <v>232797.8272643894</v>
      </c>
      <c r="C158" s="2" t="e">
        <f t="shared" si="15"/>
        <v>#NUM!</v>
      </c>
      <c r="D158" s="2" t="e">
        <f t="shared" si="16"/>
        <v>#NUM!</v>
      </c>
      <c r="E158" s="2" t="e">
        <f t="shared" si="17"/>
        <v>#NUM!</v>
      </c>
    </row>
    <row r="159" spans="1:5" ht="12.75">
      <c r="A159" s="1">
        <v>149</v>
      </c>
      <c r="B159" s="2">
        <f t="shared" si="14"/>
        <v>232797.8272643894</v>
      </c>
      <c r="C159" s="2" t="e">
        <f t="shared" si="15"/>
        <v>#NUM!</v>
      </c>
      <c r="D159" s="2" t="e">
        <f t="shared" si="16"/>
        <v>#NUM!</v>
      </c>
      <c r="E159" s="2" t="e">
        <f t="shared" si="17"/>
        <v>#NUM!</v>
      </c>
    </row>
    <row r="160" spans="1:5" ht="12.75">
      <c r="A160" s="1">
        <v>150</v>
      </c>
      <c r="B160" s="2">
        <f t="shared" si="14"/>
        <v>232797.8272643894</v>
      </c>
      <c r="C160" s="2" t="e">
        <f t="shared" si="15"/>
        <v>#NUM!</v>
      </c>
      <c r="D160" s="2" t="e">
        <f t="shared" si="16"/>
        <v>#NUM!</v>
      </c>
      <c r="E160" s="2" t="e">
        <f t="shared" si="17"/>
        <v>#NUM!</v>
      </c>
    </row>
    <row r="161" spans="1:5" ht="12.75">
      <c r="A161" s="1">
        <v>151</v>
      </c>
      <c r="B161" s="2">
        <f t="shared" si="14"/>
        <v>232797.8272643894</v>
      </c>
      <c r="C161" s="2" t="e">
        <f t="shared" si="15"/>
        <v>#NUM!</v>
      </c>
      <c r="D161" s="2" t="e">
        <f t="shared" si="16"/>
        <v>#NUM!</v>
      </c>
      <c r="E161" s="2" t="e">
        <f t="shared" si="17"/>
        <v>#NUM!</v>
      </c>
    </row>
    <row r="162" spans="1:5" ht="12.75">
      <c r="A162" s="1">
        <v>152</v>
      </c>
      <c r="B162" s="2">
        <f t="shared" si="14"/>
        <v>232797.8272643894</v>
      </c>
      <c r="C162" s="2" t="e">
        <f t="shared" si="15"/>
        <v>#NUM!</v>
      </c>
      <c r="D162" s="2" t="e">
        <f t="shared" si="16"/>
        <v>#NUM!</v>
      </c>
      <c r="E162" s="2" t="e">
        <f t="shared" si="17"/>
        <v>#NUM!</v>
      </c>
    </row>
    <row r="163" spans="1:5" ht="12.75">
      <c r="A163" s="1">
        <v>153</v>
      </c>
      <c r="B163" s="2">
        <f t="shared" si="14"/>
        <v>232797.8272643894</v>
      </c>
      <c r="C163" s="2" t="e">
        <f t="shared" si="15"/>
        <v>#NUM!</v>
      </c>
      <c r="D163" s="2" t="e">
        <f t="shared" si="16"/>
        <v>#NUM!</v>
      </c>
      <c r="E163" s="2" t="e">
        <f t="shared" si="17"/>
        <v>#NUM!</v>
      </c>
    </row>
    <row r="164" spans="1:5" ht="12.75">
      <c r="A164" s="1">
        <v>154</v>
      </c>
      <c r="B164" s="2">
        <f t="shared" si="14"/>
        <v>232797.8272643894</v>
      </c>
      <c r="C164" s="2" t="e">
        <f t="shared" si="15"/>
        <v>#NUM!</v>
      </c>
      <c r="D164" s="2" t="e">
        <f t="shared" si="16"/>
        <v>#NUM!</v>
      </c>
      <c r="E164" s="2" t="e">
        <f t="shared" si="17"/>
        <v>#NUM!</v>
      </c>
    </row>
    <row r="165" spans="1:5" ht="12.75">
      <c r="A165" s="1">
        <v>155</v>
      </c>
      <c r="B165" s="2">
        <f t="shared" si="14"/>
        <v>232797.8272643894</v>
      </c>
      <c r="C165" s="2" t="e">
        <f t="shared" si="15"/>
        <v>#NUM!</v>
      </c>
      <c r="D165" s="2" t="e">
        <f t="shared" si="16"/>
        <v>#NUM!</v>
      </c>
      <c r="E165" s="2" t="e">
        <f t="shared" si="17"/>
        <v>#NUM!</v>
      </c>
    </row>
    <row r="166" spans="1:5" ht="12.75">
      <c r="A166" s="1">
        <v>156</v>
      </c>
      <c r="B166" s="2">
        <f t="shared" si="14"/>
        <v>232797.8272643894</v>
      </c>
      <c r="C166" s="2" t="e">
        <f t="shared" si="15"/>
        <v>#NUM!</v>
      </c>
      <c r="D166" s="2" t="e">
        <f t="shared" si="16"/>
        <v>#NUM!</v>
      </c>
      <c r="E166" s="2" t="e">
        <f t="shared" si="17"/>
        <v>#NUM!</v>
      </c>
    </row>
    <row r="167" spans="1:5" ht="12.75">
      <c r="A167" s="1">
        <v>157</v>
      </c>
      <c r="B167" s="2">
        <f t="shared" si="14"/>
        <v>232797.8272643894</v>
      </c>
      <c r="C167" s="2" t="e">
        <f t="shared" si="15"/>
        <v>#NUM!</v>
      </c>
      <c r="D167" s="2" t="e">
        <f t="shared" si="16"/>
        <v>#NUM!</v>
      </c>
      <c r="E167" s="2" t="e">
        <f t="shared" si="17"/>
        <v>#NUM!</v>
      </c>
    </row>
    <row r="168" spans="1:5" ht="12.75">
      <c r="A168" s="1">
        <v>158</v>
      </c>
      <c r="B168" s="2">
        <f t="shared" si="14"/>
        <v>232797.8272643894</v>
      </c>
      <c r="C168" s="2" t="e">
        <f t="shared" si="15"/>
        <v>#NUM!</v>
      </c>
      <c r="D168" s="2" t="e">
        <f t="shared" si="16"/>
        <v>#NUM!</v>
      </c>
      <c r="E168" s="2" t="e">
        <f t="shared" si="17"/>
        <v>#NUM!</v>
      </c>
    </row>
    <row r="169" spans="1:5" ht="12.75">
      <c r="A169" s="1">
        <v>159</v>
      </c>
      <c r="B169" s="2">
        <f t="shared" si="14"/>
        <v>232797.8272643894</v>
      </c>
      <c r="C169" s="2" t="e">
        <f t="shared" si="15"/>
        <v>#NUM!</v>
      </c>
      <c r="D169" s="2" t="e">
        <f t="shared" si="16"/>
        <v>#NUM!</v>
      </c>
      <c r="E169" s="2" t="e">
        <f t="shared" si="17"/>
        <v>#NUM!</v>
      </c>
    </row>
    <row r="170" spans="1:5" ht="12.75">
      <c r="A170" s="1">
        <v>160</v>
      </c>
      <c r="B170" s="2">
        <f t="shared" si="14"/>
        <v>232797.8272643894</v>
      </c>
      <c r="C170" s="2" t="e">
        <f t="shared" si="15"/>
        <v>#NUM!</v>
      </c>
      <c r="D170" s="2" t="e">
        <f t="shared" si="16"/>
        <v>#NUM!</v>
      </c>
      <c r="E170" s="2" t="e">
        <f t="shared" si="17"/>
        <v>#NUM!</v>
      </c>
    </row>
    <row r="171" spans="1:5" ht="12.75">
      <c r="A171" s="1">
        <v>161</v>
      </c>
      <c r="B171" s="2">
        <f t="shared" si="14"/>
        <v>232797.8272643894</v>
      </c>
      <c r="C171" s="2" t="e">
        <f t="shared" si="15"/>
        <v>#NUM!</v>
      </c>
      <c r="D171" s="2" t="e">
        <f t="shared" si="16"/>
        <v>#NUM!</v>
      </c>
      <c r="E171" s="2" t="e">
        <f t="shared" si="17"/>
        <v>#NUM!</v>
      </c>
    </row>
    <row r="172" spans="1:5" ht="12.75">
      <c r="A172" s="1">
        <v>162</v>
      </c>
      <c r="B172" s="2">
        <f t="shared" si="14"/>
        <v>232797.8272643894</v>
      </c>
      <c r="C172" s="2" t="e">
        <f t="shared" si="15"/>
        <v>#NUM!</v>
      </c>
      <c r="D172" s="2" t="e">
        <f t="shared" si="16"/>
        <v>#NUM!</v>
      </c>
      <c r="E172" s="2" t="e">
        <f t="shared" si="17"/>
        <v>#NUM!</v>
      </c>
    </row>
    <row r="173" spans="1:5" ht="12.75">
      <c r="A173" s="1">
        <v>163</v>
      </c>
      <c r="B173" s="2">
        <f t="shared" si="14"/>
        <v>232797.8272643894</v>
      </c>
      <c r="C173" s="2" t="e">
        <f t="shared" si="15"/>
        <v>#NUM!</v>
      </c>
      <c r="D173" s="2" t="e">
        <f t="shared" si="16"/>
        <v>#NUM!</v>
      </c>
      <c r="E173" s="2" t="e">
        <f t="shared" si="17"/>
        <v>#NUM!</v>
      </c>
    </row>
    <row r="174" spans="1:5" ht="12.75">
      <c r="A174" s="1">
        <v>164</v>
      </c>
      <c r="B174" s="2">
        <f t="shared" si="14"/>
        <v>232797.8272643894</v>
      </c>
      <c r="C174" s="2" t="e">
        <f t="shared" si="15"/>
        <v>#NUM!</v>
      </c>
      <c r="D174" s="2" t="e">
        <f t="shared" si="16"/>
        <v>#NUM!</v>
      </c>
      <c r="E174" s="2" t="e">
        <f t="shared" si="17"/>
        <v>#NUM!</v>
      </c>
    </row>
    <row r="175" spans="1:5" ht="12.75">
      <c r="A175" s="1">
        <v>165</v>
      </c>
      <c r="B175" s="2">
        <f t="shared" si="14"/>
        <v>232797.8272643894</v>
      </c>
      <c r="C175" s="2" t="e">
        <f t="shared" si="15"/>
        <v>#NUM!</v>
      </c>
      <c r="D175" s="2" t="e">
        <f t="shared" si="16"/>
        <v>#NUM!</v>
      </c>
      <c r="E175" s="2" t="e">
        <f t="shared" si="17"/>
        <v>#NUM!</v>
      </c>
    </row>
    <row r="176" spans="1:5" ht="12.75">
      <c r="A176" s="1">
        <v>166</v>
      </c>
      <c r="B176" s="2">
        <f t="shared" si="14"/>
        <v>232797.8272643894</v>
      </c>
      <c r="C176" s="2" t="e">
        <f t="shared" si="15"/>
        <v>#NUM!</v>
      </c>
      <c r="D176" s="2" t="e">
        <f t="shared" si="16"/>
        <v>#NUM!</v>
      </c>
      <c r="E176" s="2" t="e">
        <f t="shared" si="17"/>
        <v>#NUM!</v>
      </c>
    </row>
    <row r="177" spans="1:5" ht="12.75">
      <c r="A177" s="1">
        <v>167</v>
      </c>
      <c r="B177" s="2">
        <f t="shared" si="14"/>
        <v>232797.8272643894</v>
      </c>
      <c r="C177" s="2" t="e">
        <f t="shared" si="15"/>
        <v>#NUM!</v>
      </c>
      <c r="D177" s="2" t="e">
        <f t="shared" si="16"/>
        <v>#NUM!</v>
      </c>
      <c r="E177" s="2" t="e">
        <f t="shared" si="17"/>
        <v>#NUM!</v>
      </c>
    </row>
    <row r="178" spans="1:5" ht="12.75">
      <c r="A178" s="1">
        <v>168</v>
      </c>
      <c r="B178" s="2">
        <f t="shared" si="14"/>
        <v>232797.8272643894</v>
      </c>
      <c r="C178" s="2" t="e">
        <f t="shared" si="15"/>
        <v>#NUM!</v>
      </c>
      <c r="D178" s="2" t="e">
        <f t="shared" si="16"/>
        <v>#NUM!</v>
      </c>
      <c r="E178" s="2" t="e">
        <f t="shared" si="17"/>
        <v>#NUM!</v>
      </c>
    </row>
    <row r="179" spans="1:5" ht="12.75">
      <c r="A179" s="1">
        <v>169</v>
      </c>
      <c r="B179" s="2">
        <f t="shared" si="14"/>
        <v>232797.8272643894</v>
      </c>
      <c r="C179" s="2" t="e">
        <f t="shared" si="15"/>
        <v>#NUM!</v>
      </c>
      <c r="D179" s="2" t="e">
        <f t="shared" si="16"/>
        <v>#NUM!</v>
      </c>
      <c r="E179" s="2" t="e">
        <f t="shared" si="17"/>
        <v>#NUM!</v>
      </c>
    </row>
    <row r="180" spans="1:5" ht="12.75">
      <c r="A180" s="1">
        <v>170</v>
      </c>
      <c r="B180" s="2">
        <f t="shared" si="14"/>
        <v>232797.8272643894</v>
      </c>
      <c r="C180" s="2" t="e">
        <f t="shared" si="15"/>
        <v>#NUM!</v>
      </c>
      <c r="D180" s="2" t="e">
        <f t="shared" si="16"/>
        <v>#NUM!</v>
      </c>
      <c r="E180" s="2" t="e">
        <f t="shared" si="17"/>
        <v>#NUM!</v>
      </c>
    </row>
    <row r="181" spans="1:5" ht="12.75">
      <c r="A181" s="1">
        <v>171</v>
      </c>
      <c r="B181" s="2">
        <f t="shared" si="14"/>
        <v>232797.8272643894</v>
      </c>
      <c r="C181" s="2" t="e">
        <f t="shared" si="15"/>
        <v>#NUM!</v>
      </c>
      <c r="D181" s="2" t="e">
        <f t="shared" si="16"/>
        <v>#NUM!</v>
      </c>
      <c r="E181" s="2" t="e">
        <f t="shared" si="17"/>
        <v>#NUM!</v>
      </c>
    </row>
    <row r="182" spans="1:5" ht="12.75">
      <c r="A182" s="1">
        <v>172</v>
      </c>
      <c r="B182" s="2">
        <f t="shared" si="14"/>
        <v>232797.8272643894</v>
      </c>
      <c r="C182" s="2" t="e">
        <f t="shared" si="15"/>
        <v>#NUM!</v>
      </c>
      <c r="D182" s="2" t="e">
        <f t="shared" si="16"/>
        <v>#NUM!</v>
      </c>
      <c r="E182" s="2" t="e">
        <f t="shared" si="17"/>
        <v>#NUM!</v>
      </c>
    </row>
    <row r="183" spans="1:5" ht="12.75">
      <c r="A183" s="1">
        <v>173</v>
      </c>
      <c r="B183" s="2">
        <f t="shared" si="14"/>
        <v>232797.8272643894</v>
      </c>
      <c r="C183" s="2" t="e">
        <f t="shared" si="15"/>
        <v>#NUM!</v>
      </c>
      <c r="D183" s="2" t="e">
        <f t="shared" si="16"/>
        <v>#NUM!</v>
      </c>
      <c r="E183" s="2" t="e">
        <f t="shared" si="17"/>
        <v>#NUM!</v>
      </c>
    </row>
    <row r="184" spans="1:5" ht="12.75">
      <c r="A184" s="1">
        <v>174</v>
      </c>
      <c r="B184" s="2">
        <f t="shared" si="14"/>
        <v>232797.8272643894</v>
      </c>
      <c r="C184" s="2" t="e">
        <f t="shared" si="15"/>
        <v>#NUM!</v>
      </c>
      <c r="D184" s="2" t="e">
        <f t="shared" si="16"/>
        <v>#NUM!</v>
      </c>
      <c r="E184" s="2" t="e">
        <f t="shared" si="17"/>
        <v>#NUM!</v>
      </c>
    </row>
    <row r="185" spans="1:5" ht="12.75">
      <c r="A185" s="1">
        <v>175</v>
      </c>
      <c r="B185" s="2">
        <f t="shared" si="14"/>
        <v>232797.8272643894</v>
      </c>
      <c r="C185" s="2" t="e">
        <f t="shared" si="15"/>
        <v>#NUM!</v>
      </c>
      <c r="D185" s="2" t="e">
        <f t="shared" si="16"/>
        <v>#NUM!</v>
      </c>
      <c r="E185" s="2" t="e">
        <f t="shared" si="17"/>
        <v>#NUM!</v>
      </c>
    </row>
    <row r="186" spans="1:5" ht="12.75">
      <c r="A186" s="1">
        <v>176</v>
      </c>
      <c r="B186" s="2">
        <f t="shared" si="14"/>
        <v>232797.8272643894</v>
      </c>
      <c r="C186" s="2" t="e">
        <f t="shared" si="15"/>
        <v>#NUM!</v>
      </c>
      <c r="D186" s="2" t="e">
        <f t="shared" si="16"/>
        <v>#NUM!</v>
      </c>
      <c r="E186" s="2" t="e">
        <f t="shared" si="17"/>
        <v>#NUM!</v>
      </c>
    </row>
    <row r="187" spans="1:5" ht="12.75">
      <c r="A187" s="1">
        <v>177</v>
      </c>
      <c r="B187" s="2">
        <f t="shared" si="14"/>
        <v>232797.8272643894</v>
      </c>
      <c r="C187" s="2" t="e">
        <f t="shared" si="15"/>
        <v>#NUM!</v>
      </c>
      <c r="D187" s="2" t="e">
        <f t="shared" si="16"/>
        <v>#NUM!</v>
      </c>
      <c r="E187" s="2" t="e">
        <f t="shared" si="17"/>
        <v>#NUM!</v>
      </c>
    </row>
    <row r="188" spans="1:5" ht="12.75">
      <c r="A188" s="1">
        <v>178</v>
      </c>
      <c r="B188" s="2">
        <f t="shared" si="14"/>
        <v>232797.8272643894</v>
      </c>
      <c r="C188" s="2" t="e">
        <f t="shared" si="15"/>
        <v>#NUM!</v>
      </c>
      <c r="D188" s="2" t="e">
        <f t="shared" si="16"/>
        <v>#NUM!</v>
      </c>
      <c r="E188" s="2" t="e">
        <f t="shared" si="17"/>
        <v>#NUM!</v>
      </c>
    </row>
    <row r="189" spans="1:5" ht="12.75">
      <c r="A189" s="1">
        <v>179</v>
      </c>
      <c r="B189" s="2">
        <f t="shared" si="14"/>
        <v>232797.8272643894</v>
      </c>
      <c r="C189" s="2" t="e">
        <f t="shared" si="15"/>
        <v>#NUM!</v>
      </c>
      <c r="D189" s="2" t="e">
        <f t="shared" si="16"/>
        <v>#NUM!</v>
      </c>
      <c r="E189" s="2" t="e">
        <f t="shared" si="17"/>
        <v>#NUM!</v>
      </c>
    </row>
    <row r="190" spans="1:5" ht="12.75">
      <c r="A190" s="1">
        <v>180</v>
      </c>
      <c r="B190" s="2">
        <f t="shared" si="14"/>
        <v>232797.8272643894</v>
      </c>
      <c r="C190" s="2" t="e">
        <f t="shared" si="15"/>
        <v>#NUM!</v>
      </c>
      <c r="D190" s="2" t="e">
        <f t="shared" si="16"/>
        <v>#NUM!</v>
      </c>
      <c r="E190" s="2" t="e">
        <f t="shared" si="17"/>
        <v>#NUM!</v>
      </c>
    </row>
    <row r="191" spans="1:5" ht="12.75">
      <c r="A191" s="1">
        <v>181</v>
      </c>
      <c r="B191" s="2">
        <f t="shared" si="14"/>
        <v>232797.8272643894</v>
      </c>
      <c r="C191" s="2" t="e">
        <f t="shared" si="15"/>
        <v>#NUM!</v>
      </c>
      <c r="D191" s="2" t="e">
        <f t="shared" si="16"/>
        <v>#NUM!</v>
      </c>
      <c r="E191" s="2" t="e">
        <f t="shared" si="17"/>
        <v>#NUM!</v>
      </c>
    </row>
    <row r="192" spans="1:5" ht="12.75">
      <c r="A192" s="1">
        <v>182</v>
      </c>
      <c r="B192" s="2">
        <f t="shared" si="14"/>
        <v>232797.8272643894</v>
      </c>
      <c r="C192" s="2" t="e">
        <f t="shared" si="15"/>
        <v>#NUM!</v>
      </c>
      <c r="D192" s="2" t="e">
        <f t="shared" si="16"/>
        <v>#NUM!</v>
      </c>
      <c r="E192" s="2" t="e">
        <f t="shared" si="17"/>
        <v>#NUM!</v>
      </c>
    </row>
    <row r="193" spans="1:5" ht="12.75">
      <c r="A193" s="1">
        <v>183</v>
      </c>
      <c r="B193" s="2">
        <f t="shared" si="14"/>
        <v>232797.8272643894</v>
      </c>
      <c r="C193" s="2" t="e">
        <f t="shared" si="15"/>
        <v>#NUM!</v>
      </c>
      <c r="D193" s="2" t="e">
        <f t="shared" si="16"/>
        <v>#NUM!</v>
      </c>
      <c r="E193" s="2" t="e">
        <f t="shared" si="17"/>
        <v>#NUM!</v>
      </c>
    </row>
    <row r="194" spans="1:5" ht="12.75">
      <c r="A194" s="1">
        <v>184</v>
      </c>
      <c r="B194" s="2">
        <f t="shared" si="14"/>
        <v>232797.8272643894</v>
      </c>
      <c r="C194" s="2" t="e">
        <f t="shared" si="15"/>
        <v>#NUM!</v>
      </c>
      <c r="D194" s="2" t="e">
        <f t="shared" si="16"/>
        <v>#NUM!</v>
      </c>
      <c r="E194" s="2" t="e">
        <f t="shared" si="17"/>
        <v>#NUM!</v>
      </c>
    </row>
    <row r="195" spans="1:5" ht="12.75">
      <c r="A195" s="1">
        <v>185</v>
      </c>
      <c r="B195" s="2">
        <f t="shared" si="14"/>
        <v>232797.8272643894</v>
      </c>
      <c r="C195" s="2" t="e">
        <f t="shared" si="15"/>
        <v>#NUM!</v>
      </c>
      <c r="D195" s="2" t="e">
        <f t="shared" si="16"/>
        <v>#NUM!</v>
      </c>
      <c r="E195" s="2" t="e">
        <f t="shared" si="17"/>
        <v>#NUM!</v>
      </c>
    </row>
    <row r="196" spans="1:5" ht="12.75">
      <c r="A196" s="1">
        <v>186</v>
      </c>
      <c r="B196" s="2">
        <f t="shared" si="14"/>
        <v>232797.8272643894</v>
      </c>
      <c r="C196" s="2" t="e">
        <f t="shared" si="15"/>
        <v>#NUM!</v>
      </c>
      <c r="D196" s="2" t="e">
        <f t="shared" si="16"/>
        <v>#NUM!</v>
      </c>
      <c r="E196" s="2" t="e">
        <f t="shared" si="17"/>
        <v>#NUM!</v>
      </c>
    </row>
    <row r="197" spans="1:5" ht="12.75">
      <c r="A197" s="1">
        <v>187</v>
      </c>
      <c r="B197" s="2">
        <f t="shared" si="14"/>
        <v>232797.8272643894</v>
      </c>
      <c r="C197" s="2" t="e">
        <f t="shared" si="15"/>
        <v>#NUM!</v>
      </c>
      <c r="D197" s="2" t="e">
        <f t="shared" si="16"/>
        <v>#NUM!</v>
      </c>
      <c r="E197" s="2" t="e">
        <f t="shared" si="17"/>
        <v>#NUM!</v>
      </c>
    </row>
    <row r="198" spans="1:5" ht="12.75">
      <c r="A198" s="1">
        <v>188</v>
      </c>
      <c r="B198" s="2">
        <f t="shared" si="14"/>
        <v>232797.8272643894</v>
      </c>
      <c r="C198" s="2" t="e">
        <f t="shared" si="15"/>
        <v>#NUM!</v>
      </c>
      <c r="D198" s="2" t="e">
        <f t="shared" si="16"/>
        <v>#NUM!</v>
      </c>
      <c r="E198" s="2" t="e">
        <f t="shared" si="17"/>
        <v>#NUM!</v>
      </c>
    </row>
    <row r="199" spans="1:5" ht="12.75">
      <c r="A199" s="1">
        <v>189</v>
      </c>
      <c r="B199" s="2">
        <f t="shared" si="14"/>
        <v>232797.8272643894</v>
      </c>
      <c r="C199" s="2" t="e">
        <f t="shared" si="15"/>
        <v>#NUM!</v>
      </c>
      <c r="D199" s="2" t="e">
        <f t="shared" si="16"/>
        <v>#NUM!</v>
      </c>
      <c r="E199" s="2" t="e">
        <f t="shared" si="17"/>
        <v>#NUM!</v>
      </c>
    </row>
    <row r="200" spans="1:5" ht="12.75">
      <c r="A200" s="1">
        <v>190</v>
      </c>
      <c r="B200" s="2">
        <f t="shared" si="14"/>
        <v>232797.8272643894</v>
      </c>
      <c r="C200" s="2" t="e">
        <f t="shared" si="15"/>
        <v>#NUM!</v>
      </c>
      <c r="D200" s="2" t="e">
        <f t="shared" si="16"/>
        <v>#NUM!</v>
      </c>
      <c r="E200" s="2" t="e">
        <f t="shared" si="17"/>
        <v>#NUM!</v>
      </c>
    </row>
    <row r="201" spans="1:5" ht="12.75">
      <c r="A201" s="1">
        <v>191</v>
      </c>
      <c r="B201" s="2">
        <f t="shared" si="14"/>
        <v>232797.8272643894</v>
      </c>
      <c r="C201" s="2" t="e">
        <f t="shared" si="15"/>
        <v>#NUM!</v>
      </c>
      <c r="D201" s="2" t="e">
        <f t="shared" si="16"/>
        <v>#NUM!</v>
      </c>
      <c r="E201" s="2" t="e">
        <f t="shared" si="17"/>
        <v>#NUM!</v>
      </c>
    </row>
    <row r="202" spans="1:5" ht="12.75">
      <c r="A202" s="1">
        <v>192</v>
      </c>
      <c r="B202" s="2">
        <f t="shared" si="14"/>
        <v>232797.8272643894</v>
      </c>
      <c r="C202" s="2" t="e">
        <f t="shared" si="15"/>
        <v>#NUM!</v>
      </c>
      <c r="D202" s="2" t="e">
        <f t="shared" si="16"/>
        <v>#NUM!</v>
      </c>
      <c r="E202" s="2" t="e">
        <f t="shared" si="17"/>
        <v>#NUM!</v>
      </c>
    </row>
    <row r="203" spans="1:5" ht="12.75">
      <c r="A203" s="1">
        <v>193</v>
      </c>
      <c r="B203" s="2">
        <f t="shared" si="14"/>
        <v>232797.8272643894</v>
      </c>
      <c r="C203" s="2" t="e">
        <f t="shared" si="15"/>
        <v>#NUM!</v>
      </c>
      <c r="D203" s="2" t="e">
        <f t="shared" si="16"/>
        <v>#NUM!</v>
      </c>
      <c r="E203" s="2" t="e">
        <f t="shared" si="17"/>
        <v>#NUM!</v>
      </c>
    </row>
    <row r="204" spans="1:5" ht="12.75">
      <c r="A204" s="1">
        <v>194</v>
      </c>
      <c r="B204" s="2">
        <f aca="true" t="shared" si="18" ref="B204:B250">$C$5</f>
        <v>232797.8272643894</v>
      </c>
      <c r="C204" s="2" t="e">
        <f aca="true" t="shared" si="19" ref="C204:C250">-PPMT($C$3/12,A204,$C$4,$C$2)</f>
        <v>#NUM!</v>
      </c>
      <c r="D204" s="2" t="e">
        <f aca="true" t="shared" si="20" ref="D204:D250">-IPMT($C$3/12,A204,$C$4,$C$2)</f>
        <v>#NUM!</v>
      </c>
      <c r="E204" s="2" t="e">
        <f t="shared" si="17"/>
        <v>#NUM!</v>
      </c>
    </row>
    <row r="205" spans="1:5" ht="12.75">
      <c r="A205" s="1">
        <v>195</v>
      </c>
      <c r="B205" s="2">
        <f t="shared" si="18"/>
        <v>232797.8272643894</v>
      </c>
      <c r="C205" s="2" t="e">
        <f t="shared" si="19"/>
        <v>#NUM!</v>
      </c>
      <c r="D205" s="2" t="e">
        <f t="shared" si="20"/>
        <v>#NUM!</v>
      </c>
      <c r="E205" s="2" t="e">
        <f aca="true" t="shared" si="21" ref="E205:E250">E204-C205</f>
        <v>#NUM!</v>
      </c>
    </row>
    <row r="206" spans="1:5" ht="12.75">
      <c r="A206" s="1">
        <v>196</v>
      </c>
      <c r="B206" s="2">
        <f t="shared" si="18"/>
        <v>232797.8272643894</v>
      </c>
      <c r="C206" s="2" t="e">
        <f t="shared" si="19"/>
        <v>#NUM!</v>
      </c>
      <c r="D206" s="2" t="e">
        <f t="shared" si="20"/>
        <v>#NUM!</v>
      </c>
      <c r="E206" s="2" t="e">
        <f t="shared" si="21"/>
        <v>#NUM!</v>
      </c>
    </row>
    <row r="207" spans="1:5" ht="12.75">
      <c r="A207" s="1">
        <v>197</v>
      </c>
      <c r="B207" s="2">
        <f t="shared" si="18"/>
        <v>232797.8272643894</v>
      </c>
      <c r="C207" s="2" t="e">
        <f t="shared" si="19"/>
        <v>#NUM!</v>
      </c>
      <c r="D207" s="2" t="e">
        <f t="shared" si="20"/>
        <v>#NUM!</v>
      </c>
      <c r="E207" s="2" t="e">
        <f t="shared" si="21"/>
        <v>#NUM!</v>
      </c>
    </row>
    <row r="208" spans="1:5" ht="12.75">
      <c r="A208" s="1">
        <v>198</v>
      </c>
      <c r="B208" s="2">
        <f t="shared" si="18"/>
        <v>232797.8272643894</v>
      </c>
      <c r="C208" s="2" t="e">
        <f t="shared" si="19"/>
        <v>#NUM!</v>
      </c>
      <c r="D208" s="2" t="e">
        <f t="shared" si="20"/>
        <v>#NUM!</v>
      </c>
      <c r="E208" s="2" t="e">
        <f t="shared" si="21"/>
        <v>#NUM!</v>
      </c>
    </row>
    <row r="209" spans="1:5" ht="12.75">
      <c r="A209" s="1">
        <v>199</v>
      </c>
      <c r="B209" s="2">
        <f t="shared" si="18"/>
        <v>232797.8272643894</v>
      </c>
      <c r="C209" s="2" t="e">
        <f t="shared" si="19"/>
        <v>#NUM!</v>
      </c>
      <c r="D209" s="2" t="e">
        <f t="shared" si="20"/>
        <v>#NUM!</v>
      </c>
      <c r="E209" s="2" t="e">
        <f t="shared" si="21"/>
        <v>#NUM!</v>
      </c>
    </row>
    <row r="210" spans="1:5" ht="12.75">
      <c r="A210" s="1">
        <v>200</v>
      </c>
      <c r="B210" s="2">
        <f t="shared" si="18"/>
        <v>232797.8272643894</v>
      </c>
      <c r="C210" s="2" t="e">
        <f t="shared" si="19"/>
        <v>#NUM!</v>
      </c>
      <c r="D210" s="2" t="e">
        <f t="shared" si="20"/>
        <v>#NUM!</v>
      </c>
      <c r="E210" s="2" t="e">
        <f t="shared" si="21"/>
        <v>#NUM!</v>
      </c>
    </row>
    <row r="211" spans="1:5" ht="12.75">
      <c r="A211" s="1">
        <v>201</v>
      </c>
      <c r="B211" s="2">
        <f t="shared" si="18"/>
        <v>232797.8272643894</v>
      </c>
      <c r="C211" s="2" t="e">
        <f t="shared" si="19"/>
        <v>#NUM!</v>
      </c>
      <c r="D211" s="2" t="e">
        <f t="shared" si="20"/>
        <v>#NUM!</v>
      </c>
      <c r="E211" s="2" t="e">
        <f t="shared" si="21"/>
        <v>#NUM!</v>
      </c>
    </row>
    <row r="212" spans="1:5" ht="12.75">
      <c r="A212" s="1">
        <v>202</v>
      </c>
      <c r="B212" s="2">
        <f t="shared" si="18"/>
        <v>232797.8272643894</v>
      </c>
      <c r="C212" s="2" t="e">
        <f t="shared" si="19"/>
        <v>#NUM!</v>
      </c>
      <c r="D212" s="2" t="e">
        <f t="shared" si="20"/>
        <v>#NUM!</v>
      </c>
      <c r="E212" s="2" t="e">
        <f t="shared" si="21"/>
        <v>#NUM!</v>
      </c>
    </row>
    <row r="213" spans="1:5" ht="12.75">
      <c r="A213" s="1">
        <v>203</v>
      </c>
      <c r="B213" s="2">
        <f t="shared" si="18"/>
        <v>232797.8272643894</v>
      </c>
      <c r="C213" s="2" t="e">
        <f t="shared" si="19"/>
        <v>#NUM!</v>
      </c>
      <c r="D213" s="2" t="e">
        <f t="shared" si="20"/>
        <v>#NUM!</v>
      </c>
      <c r="E213" s="2" t="e">
        <f t="shared" si="21"/>
        <v>#NUM!</v>
      </c>
    </row>
    <row r="214" spans="1:5" ht="12.75">
      <c r="A214" s="1">
        <v>204</v>
      </c>
      <c r="B214" s="2">
        <f t="shared" si="18"/>
        <v>232797.8272643894</v>
      </c>
      <c r="C214" s="2" t="e">
        <f t="shared" si="19"/>
        <v>#NUM!</v>
      </c>
      <c r="D214" s="2" t="e">
        <f t="shared" si="20"/>
        <v>#NUM!</v>
      </c>
      <c r="E214" s="2" t="e">
        <f t="shared" si="21"/>
        <v>#NUM!</v>
      </c>
    </row>
    <row r="215" spans="1:5" ht="12.75">
      <c r="A215" s="1">
        <v>205</v>
      </c>
      <c r="B215" s="2">
        <f t="shared" si="18"/>
        <v>232797.8272643894</v>
      </c>
      <c r="C215" s="2" t="e">
        <f t="shared" si="19"/>
        <v>#NUM!</v>
      </c>
      <c r="D215" s="2" t="e">
        <f t="shared" si="20"/>
        <v>#NUM!</v>
      </c>
      <c r="E215" s="2" t="e">
        <f t="shared" si="21"/>
        <v>#NUM!</v>
      </c>
    </row>
    <row r="216" spans="1:5" ht="12.75">
      <c r="A216" s="1">
        <v>206</v>
      </c>
      <c r="B216" s="2">
        <f t="shared" si="18"/>
        <v>232797.8272643894</v>
      </c>
      <c r="C216" s="2" t="e">
        <f t="shared" si="19"/>
        <v>#NUM!</v>
      </c>
      <c r="D216" s="2" t="e">
        <f t="shared" si="20"/>
        <v>#NUM!</v>
      </c>
      <c r="E216" s="2" t="e">
        <f t="shared" si="21"/>
        <v>#NUM!</v>
      </c>
    </row>
    <row r="217" spans="1:5" ht="12.75">
      <c r="A217" s="1">
        <v>207</v>
      </c>
      <c r="B217" s="2">
        <f t="shared" si="18"/>
        <v>232797.8272643894</v>
      </c>
      <c r="C217" s="2" t="e">
        <f t="shared" si="19"/>
        <v>#NUM!</v>
      </c>
      <c r="D217" s="2" t="e">
        <f t="shared" si="20"/>
        <v>#NUM!</v>
      </c>
      <c r="E217" s="2" t="e">
        <f t="shared" si="21"/>
        <v>#NUM!</v>
      </c>
    </row>
    <row r="218" spans="1:5" ht="12.75">
      <c r="A218" s="1">
        <v>208</v>
      </c>
      <c r="B218" s="2">
        <f t="shared" si="18"/>
        <v>232797.8272643894</v>
      </c>
      <c r="C218" s="2" t="e">
        <f t="shared" si="19"/>
        <v>#NUM!</v>
      </c>
      <c r="D218" s="2" t="e">
        <f t="shared" si="20"/>
        <v>#NUM!</v>
      </c>
      <c r="E218" s="2" t="e">
        <f t="shared" si="21"/>
        <v>#NUM!</v>
      </c>
    </row>
    <row r="219" spans="1:5" ht="12.75">
      <c r="A219" s="1">
        <v>209</v>
      </c>
      <c r="B219" s="2">
        <f t="shared" si="18"/>
        <v>232797.8272643894</v>
      </c>
      <c r="C219" s="2" t="e">
        <f t="shared" si="19"/>
        <v>#NUM!</v>
      </c>
      <c r="D219" s="2" t="e">
        <f t="shared" si="20"/>
        <v>#NUM!</v>
      </c>
      <c r="E219" s="2" t="e">
        <f t="shared" si="21"/>
        <v>#NUM!</v>
      </c>
    </row>
    <row r="220" spans="1:5" ht="12.75">
      <c r="A220" s="1">
        <v>210</v>
      </c>
      <c r="B220" s="2">
        <f t="shared" si="18"/>
        <v>232797.8272643894</v>
      </c>
      <c r="C220" s="2" t="e">
        <f t="shared" si="19"/>
        <v>#NUM!</v>
      </c>
      <c r="D220" s="2" t="e">
        <f t="shared" si="20"/>
        <v>#NUM!</v>
      </c>
      <c r="E220" s="2" t="e">
        <f t="shared" si="21"/>
        <v>#NUM!</v>
      </c>
    </row>
    <row r="221" spans="1:5" ht="12.75">
      <c r="A221" s="1">
        <v>211</v>
      </c>
      <c r="B221" s="2">
        <f t="shared" si="18"/>
        <v>232797.8272643894</v>
      </c>
      <c r="C221" s="2" t="e">
        <f t="shared" si="19"/>
        <v>#NUM!</v>
      </c>
      <c r="D221" s="2" t="e">
        <f t="shared" si="20"/>
        <v>#NUM!</v>
      </c>
      <c r="E221" s="2" t="e">
        <f t="shared" si="21"/>
        <v>#NUM!</v>
      </c>
    </row>
    <row r="222" spans="1:5" ht="12.75">
      <c r="A222" s="1">
        <v>212</v>
      </c>
      <c r="B222" s="2">
        <f t="shared" si="18"/>
        <v>232797.8272643894</v>
      </c>
      <c r="C222" s="2" t="e">
        <f t="shared" si="19"/>
        <v>#NUM!</v>
      </c>
      <c r="D222" s="2" t="e">
        <f t="shared" si="20"/>
        <v>#NUM!</v>
      </c>
      <c r="E222" s="2" t="e">
        <f t="shared" si="21"/>
        <v>#NUM!</v>
      </c>
    </row>
    <row r="223" spans="1:5" ht="12.75">
      <c r="A223" s="1">
        <v>213</v>
      </c>
      <c r="B223" s="2">
        <f t="shared" si="18"/>
        <v>232797.8272643894</v>
      </c>
      <c r="C223" s="2" t="e">
        <f t="shared" si="19"/>
        <v>#NUM!</v>
      </c>
      <c r="D223" s="2" t="e">
        <f t="shared" si="20"/>
        <v>#NUM!</v>
      </c>
      <c r="E223" s="2" t="e">
        <f t="shared" si="21"/>
        <v>#NUM!</v>
      </c>
    </row>
    <row r="224" spans="1:5" ht="12.75">
      <c r="A224" s="1">
        <v>214</v>
      </c>
      <c r="B224" s="2">
        <f t="shared" si="18"/>
        <v>232797.8272643894</v>
      </c>
      <c r="C224" s="2" t="e">
        <f t="shared" si="19"/>
        <v>#NUM!</v>
      </c>
      <c r="D224" s="2" t="e">
        <f t="shared" si="20"/>
        <v>#NUM!</v>
      </c>
      <c r="E224" s="2" t="e">
        <f t="shared" si="21"/>
        <v>#NUM!</v>
      </c>
    </row>
    <row r="225" spans="1:5" ht="12.75">
      <c r="A225" s="1">
        <v>215</v>
      </c>
      <c r="B225" s="2">
        <f t="shared" si="18"/>
        <v>232797.8272643894</v>
      </c>
      <c r="C225" s="2" t="e">
        <f t="shared" si="19"/>
        <v>#NUM!</v>
      </c>
      <c r="D225" s="2" t="e">
        <f t="shared" si="20"/>
        <v>#NUM!</v>
      </c>
      <c r="E225" s="2" t="e">
        <f t="shared" si="21"/>
        <v>#NUM!</v>
      </c>
    </row>
    <row r="226" spans="1:5" ht="12.75">
      <c r="A226" s="1">
        <v>216</v>
      </c>
      <c r="B226" s="2">
        <f t="shared" si="18"/>
        <v>232797.8272643894</v>
      </c>
      <c r="C226" s="2" t="e">
        <f t="shared" si="19"/>
        <v>#NUM!</v>
      </c>
      <c r="D226" s="2" t="e">
        <f t="shared" si="20"/>
        <v>#NUM!</v>
      </c>
      <c r="E226" s="2" t="e">
        <f t="shared" si="21"/>
        <v>#NUM!</v>
      </c>
    </row>
    <row r="227" spans="1:5" ht="12.75">
      <c r="A227" s="1">
        <v>217</v>
      </c>
      <c r="B227" s="2">
        <f t="shared" si="18"/>
        <v>232797.8272643894</v>
      </c>
      <c r="C227" s="2" t="e">
        <f t="shared" si="19"/>
        <v>#NUM!</v>
      </c>
      <c r="D227" s="2" t="e">
        <f t="shared" si="20"/>
        <v>#NUM!</v>
      </c>
      <c r="E227" s="2" t="e">
        <f t="shared" si="21"/>
        <v>#NUM!</v>
      </c>
    </row>
    <row r="228" spans="1:5" ht="12.75">
      <c r="A228" s="1">
        <v>218</v>
      </c>
      <c r="B228" s="2">
        <f t="shared" si="18"/>
        <v>232797.8272643894</v>
      </c>
      <c r="C228" s="2" t="e">
        <f t="shared" si="19"/>
        <v>#NUM!</v>
      </c>
      <c r="D228" s="2" t="e">
        <f t="shared" si="20"/>
        <v>#NUM!</v>
      </c>
      <c r="E228" s="2" t="e">
        <f t="shared" si="21"/>
        <v>#NUM!</v>
      </c>
    </row>
    <row r="229" spans="1:5" ht="12.75">
      <c r="A229" s="1">
        <v>219</v>
      </c>
      <c r="B229" s="2">
        <f t="shared" si="18"/>
        <v>232797.8272643894</v>
      </c>
      <c r="C229" s="2" t="e">
        <f t="shared" si="19"/>
        <v>#NUM!</v>
      </c>
      <c r="D229" s="2" t="e">
        <f t="shared" si="20"/>
        <v>#NUM!</v>
      </c>
      <c r="E229" s="2" t="e">
        <f t="shared" si="21"/>
        <v>#NUM!</v>
      </c>
    </row>
    <row r="230" spans="1:5" ht="12.75">
      <c r="A230" s="1">
        <v>220</v>
      </c>
      <c r="B230" s="2">
        <f t="shared" si="18"/>
        <v>232797.8272643894</v>
      </c>
      <c r="C230" s="2" t="e">
        <f t="shared" si="19"/>
        <v>#NUM!</v>
      </c>
      <c r="D230" s="2" t="e">
        <f t="shared" si="20"/>
        <v>#NUM!</v>
      </c>
      <c r="E230" s="2" t="e">
        <f t="shared" si="21"/>
        <v>#NUM!</v>
      </c>
    </row>
    <row r="231" spans="1:5" ht="12.75">
      <c r="A231" s="1">
        <v>221</v>
      </c>
      <c r="B231" s="2">
        <f t="shared" si="18"/>
        <v>232797.8272643894</v>
      </c>
      <c r="C231" s="2" t="e">
        <f t="shared" si="19"/>
        <v>#NUM!</v>
      </c>
      <c r="D231" s="2" t="e">
        <f t="shared" si="20"/>
        <v>#NUM!</v>
      </c>
      <c r="E231" s="2" t="e">
        <f t="shared" si="21"/>
        <v>#NUM!</v>
      </c>
    </row>
    <row r="232" spans="1:5" ht="12.75">
      <c r="A232" s="1">
        <v>222</v>
      </c>
      <c r="B232" s="2">
        <f t="shared" si="18"/>
        <v>232797.8272643894</v>
      </c>
      <c r="C232" s="2" t="e">
        <f t="shared" si="19"/>
        <v>#NUM!</v>
      </c>
      <c r="D232" s="2" t="e">
        <f t="shared" si="20"/>
        <v>#NUM!</v>
      </c>
      <c r="E232" s="2" t="e">
        <f t="shared" si="21"/>
        <v>#NUM!</v>
      </c>
    </row>
    <row r="233" spans="1:5" ht="12.75">
      <c r="A233" s="1">
        <v>223</v>
      </c>
      <c r="B233" s="2">
        <f t="shared" si="18"/>
        <v>232797.8272643894</v>
      </c>
      <c r="C233" s="2" t="e">
        <f t="shared" si="19"/>
        <v>#NUM!</v>
      </c>
      <c r="D233" s="2" t="e">
        <f t="shared" si="20"/>
        <v>#NUM!</v>
      </c>
      <c r="E233" s="2" t="e">
        <f t="shared" si="21"/>
        <v>#NUM!</v>
      </c>
    </row>
    <row r="234" spans="1:5" ht="12.75">
      <c r="A234" s="1">
        <v>224</v>
      </c>
      <c r="B234" s="2">
        <f t="shared" si="18"/>
        <v>232797.8272643894</v>
      </c>
      <c r="C234" s="2" t="e">
        <f t="shared" si="19"/>
        <v>#NUM!</v>
      </c>
      <c r="D234" s="2" t="e">
        <f t="shared" si="20"/>
        <v>#NUM!</v>
      </c>
      <c r="E234" s="2" t="e">
        <f t="shared" si="21"/>
        <v>#NUM!</v>
      </c>
    </row>
    <row r="235" spans="1:5" ht="12.75">
      <c r="A235" s="1">
        <v>225</v>
      </c>
      <c r="B235" s="2">
        <f t="shared" si="18"/>
        <v>232797.8272643894</v>
      </c>
      <c r="C235" s="2" t="e">
        <f t="shared" si="19"/>
        <v>#NUM!</v>
      </c>
      <c r="D235" s="2" t="e">
        <f t="shared" si="20"/>
        <v>#NUM!</v>
      </c>
      <c r="E235" s="2" t="e">
        <f t="shared" si="21"/>
        <v>#NUM!</v>
      </c>
    </row>
    <row r="236" spans="1:5" ht="12.75">
      <c r="A236" s="1">
        <v>226</v>
      </c>
      <c r="B236" s="2">
        <f t="shared" si="18"/>
        <v>232797.8272643894</v>
      </c>
      <c r="C236" s="2" t="e">
        <f t="shared" si="19"/>
        <v>#NUM!</v>
      </c>
      <c r="D236" s="2" t="e">
        <f t="shared" si="20"/>
        <v>#NUM!</v>
      </c>
      <c r="E236" s="2" t="e">
        <f t="shared" si="21"/>
        <v>#NUM!</v>
      </c>
    </row>
    <row r="237" spans="1:5" ht="12.75">
      <c r="A237" s="1">
        <v>227</v>
      </c>
      <c r="B237" s="2">
        <f t="shared" si="18"/>
        <v>232797.8272643894</v>
      </c>
      <c r="C237" s="2" t="e">
        <f t="shared" si="19"/>
        <v>#NUM!</v>
      </c>
      <c r="D237" s="2" t="e">
        <f t="shared" si="20"/>
        <v>#NUM!</v>
      </c>
      <c r="E237" s="2" t="e">
        <f t="shared" si="21"/>
        <v>#NUM!</v>
      </c>
    </row>
    <row r="238" spans="1:5" ht="12.75">
      <c r="A238" s="1">
        <v>228</v>
      </c>
      <c r="B238" s="2">
        <f t="shared" si="18"/>
        <v>232797.8272643894</v>
      </c>
      <c r="C238" s="2" t="e">
        <f t="shared" si="19"/>
        <v>#NUM!</v>
      </c>
      <c r="D238" s="2" t="e">
        <f t="shared" si="20"/>
        <v>#NUM!</v>
      </c>
      <c r="E238" s="2" t="e">
        <f t="shared" si="21"/>
        <v>#NUM!</v>
      </c>
    </row>
    <row r="239" spans="1:5" ht="12.75">
      <c r="A239" s="1">
        <v>229</v>
      </c>
      <c r="B239" s="2">
        <f t="shared" si="18"/>
        <v>232797.8272643894</v>
      </c>
      <c r="C239" s="2" t="e">
        <f t="shared" si="19"/>
        <v>#NUM!</v>
      </c>
      <c r="D239" s="2" t="e">
        <f t="shared" si="20"/>
        <v>#NUM!</v>
      </c>
      <c r="E239" s="2" t="e">
        <f t="shared" si="21"/>
        <v>#NUM!</v>
      </c>
    </row>
    <row r="240" spans="1:5" ht="12.75">
      <c r="A240" s="1">
        <v>230</v>
      </c>
      <c r="B240" s="2">
        <f t="shared" si="18"/>
        <v>232797.8272643894</v>
      </c>
      <c r="C240" s="2" t="e">
        <f t="shared" si="19"/>
        <v>#NUM!</v>
      </c>
      <c r="D240" s="2" t="e">
        <f t="shared" si="20"/>
        <v>#NUM!</v>
      </c>
      <c r="E240" s="2" t="e">
        <f t="shared" si="21"/>
        <v>#NUM!</v>
      </c>
    </row>
    <row r="241" spans="1:5" ht="12.75">
      <c r="A241" s="1">
        <v>231</v>
      </c>
      <c r="B241" s="2">
        <f t="shared" si="18"/>
        <v>232797.8272643894</v>
      </c>
      <c r="C241" s="2" t="e">
        <f t="shared" si="19"/>
        <v>#NUM!</v>
      </c>
      <c r="D241" s="2" t="e">
        <f t="shared" si="20"/>
        <v>#NUM!</v>
      </c>
      <c r="E241" s="2" t="e">
        <f t="shared" si="21"/>
        <v>#NUM!</v>
      </c>
    </row>
    <row r="242" spans="1:5" ht="12.75">
      <c r="A242" s="1">
        <v>232</v>
      </c>
      <c r="B242" s="2">
        <f t="shared" si="18"/>
        <v>232797.8272643894</v>
      </c>
      <c r="C242" s="2" t="e">
        <f t="shared" si="19"/>
        <v>#NUM!</v>
      </c>
      <c r="D242" s="2" t="e">
        <f t="shared" si="20"/>
        <v>#NUM!</v>
      </c>
      <c r="E242" s="2" t="e">
        <f t="shared" si="21"/>
        <v>#NUM!</v>
      </c>
    </row>
    <row r="243" spans="1:5" ht="12.75">
      <c r="A243" s="1">
        <v>233</v>
      </c>
      <c r="B243" s="2">
        <f t="shared" si="18"/>
        <v>232797.8272643894</v>
      </c>
      <c r="C243" s="2" t="e">
        <f t="shared" si="19"/>
        <v>#NUM!</v>
      </c>
      <c r="D243" s="2" t="e">
        <f t="shared" si="20"/>
        <v>#NUM!</v>
      </c>
      <c r="E243" s="2" t="e">
        <f t="shared" si="21"/>
        <v>#NUM!</v>
      </c>
    </row>
    <row r="244" spans="1:5" ht="12.75">
      <c r="A244" s="1">
        <v>234</v>
      </c>
      <c r="B244" s="2">
        <f t="shared" si="18"/>
        <v>232797.8272643894</v>
      </c>
      <c r="C244" s="2" t="e">
        <f t="shared" si="19"/>
        <v>#NUM!</v>
      </c>
      <c r="D244" s="2" t="e">
        <f t="shared" si="20"/>
        <v>#NUM!</v>
      </c>
      <c r="E244" s="2" t="e">
        <f t="shared" si="21"/>
        <v>#NUM!</v>
      </c>
    </row>
    <row r="245" spans="1:5" ht="12.75">
      <c r="A245" s="1">
        <v>235</v>
      </c>
      <c r="B245" s="2">
        <f t="shared" si="18"/>
        <v>232797.8272643894</v>
      </c>
      <c r="C245" s="2" t="e">
        <f t="shared" si="19"/>
        <v>#NUM!</v>
      </c>
      <c r="D245" s="2" t="e">
        <f t="shared" si="20"/>
        <v>#NUM!</v>
      </c>
      <c r="E245" s="2" t="e">
        <f t="shared" si="21"/>
        <v>#NUM!</v>
      </c>
    </row>
    <row r="246" spans="1:5" ht="12.75">
      <c r="A246" s="1">
        <v>236</v>
      </c>
      <c r="B246" s="2">
        <f t="shared" si="18"/>
        <v>232797.8272643894</v>
      </c>
      <c r="C246" s="2" t="e">
        <f t="shared" si="19"/>
        <v>#NUM!</v>
      </c>
      <c r="D246" s="2" t="e">
        <f t="shared" si="20"/>
        <v>#NUM!</v>
      </c>
      <c r="E246" s="2" t="e">
        <f t="shared" si="21"/>
        <v>#NUM!</v>
      </c>
    </row>
    <row r="247" spans="1:5" ht="12.75">
      <c r="A247" s="1">
        <v>237</v>
      </c>
      <c r="B247" s="2">
        <f t="shared" si="18"/>
        <v>232797.8272643894</v>
      </c>
      <c r="C247" s="2" t="e">
        <f t="shared" si="19"/>
        <v>#NUM!</v>
      </c>
      <c r="D247" s="2" t="e">
        <f t="shared" si="20"/>
        <v>#NUM!</v>
      </c>
      <c r="E247" s="2" t="e">
        <f t="shared" si="21"/>
        <v>#NUM!</v>
      </c>
    </row>
    <row r="248" spans="1:5" ht="12.75">
      <c r="A248" s="1">
        <v>238</v>
      </c>
      <c r="B248" s="2">
        <f t="shared" si="18"/>
        <v>232797.8272643894</v>
      </c>
      <c r="C248" s="2" t="e">
        <f t="shared" si="19"/>
        <v>#NUM!</v>
      </c>
      <c r="D248" s="2" t="e">
        <f t="shared" si="20"/>
        <v>#NUM!</v>
      </c>
      <c r="E248" s="2" t="e">
        <f t="shared" si="21"/>
        <v>#NUM!</v>
      </c>
    </row>
    <row r="249" spans="1:5" ht="12.75">
      <c r="A249" s="1">
        <v>239</v>
      </c>
      <c r="B249" s="2">
        <f t="shared" si="18"/>
        <v>232797.8272643894</v>
      </c>
      <c r="C249" s="2" t="e">
        <f t="shared" si="19"/>
        <v>#NUM!</v>
      </c>
      <c r="D249" s="2" t="e">
        <f t="shared" si="20"/>
        <v>#NUM!</v>
      </c>
      <c r="E249" s="2" t="e">
        <f t="shared" si="21"/>
        <v>#NUM!</v>
      </c>
    </row>
    <row r="250" spans="1:5" ht="12.75">
      <c r="A250" s="1">
        <v>240</v>
      </c>
      <c r="B250" s="2">
        <f t="shared" si="18"/>
        <v>232797.8272643894</v>
      </c>
      <c r="C250" s="2" t="e">
        <f t="shared" si="19"/>
        <v>#NUM!</v>
      </c>
      <c r="D250" s="2" t="e">
        <f t="shared" si="20"/>
        <v>#NUM!</v>
      </c>
      <c r="E250" s="2" t="e">
        <f t="shared" si="21"/>
        <v>#NUM!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</dc:creator>
  <cp:keywords/>
  <dc:description/>
  <cp:lastModifiedBy>user</cp:lastModifiedBy>
  <dcterms:created xsi:type="dcterms:W3CDTF">2011-11-21T08:15:47Z</dcterms:created>
  <dcterms:modified xsi:type="dcterms:W3CDTF">2016-08-10T04:11:40Z</dcterms:modified>
  <cp:category/>
  <cp:version/>
  <cp:contentType/>
  <cp:contentStatus/>
</cp:coreProperties>
</file>