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6" i="1"/>
  <c r="E6"/>
  <c r="F6"/>
  <c r="G6"/>
  <c r="H6"/>
  <c r="I6"/>
  <c r="J6"/>
  <c r="K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6"/>
  <c r="N26"/>
  <c r="J26"/>
  <c r="K26"/>
  <c r="L26"/>
  <c r="M26"/>
  <c r="I26"/>
  <c r="CE26" l="1"/>
  <c r="CF26"/>
  <c r="CG26"/>
  <c r="CM15"/>
  <c r="CM16"/>
  <c r="CM17"/>
  <c r="CM19"/>
  <c r="CM20"/>
  <c r="CM21"/>
  <c r="CM22"/>
  <c r="CM23"/>
  <c r="CM24"/>
  <c r="CM25"/>
  <c r="CM14"/>
  <c r="CL15"/>
  <c r="CL16"/>
  <c r="CL17"/>
  <c r="CL19"/>
  <c r="CL20"/>
  <c r="CL21"/>
  <c r="CL22"/>
  <c r="CL23"/>
  <c r="CL24"/>
  <c r="CL25"/>
  <c r="CL14"/>
  <c r="CL18" s="1"/>
  <c r="CK15"/>
  <c r="CK16"/>
  <c r="CK17"/>
  <c r="CK19"/>
  <c r="CK20"/>
  <c r="CK21"/>
  <c r="CK22"/>
  <c r="CK23"/>
  <c r="CK24"/>
  <c r="CK25"/>
  <c r="CK14"/>
  <c r="CJ15"/>
  <c r="CJ16"/>
  <c r="CJ17"/>
  <c r="CJ19"/>
  <c r="CJ20"/>
  <c r="CJ21"/>
  <c r="CJ22"/>
  <c r="CJ23"/>
  <c r="CJ24"/>
  <c r="CJ25"/>
  <c r="CJ14"/>
  <c r="CJ18" s="1"/>
  <c r="CI15"/>
  <c r="CI16"/>
  <c r="CI17"/>
  <c r="CI19"/>
  <c r="CI20"/>
  <c r="CI21"/>
  <c r="CI22"/>
  <c r="CI23"/>
  <c r="CI24"/>
  <c r="CI25"/>
  <c r="CI14"/>
  <c r="CH24"/>
  <c r="CN24" s="1"/>
  <c r="CH23"/>
  <c r="CH22"/>
  <c r="CN22" s="1"/>
  <c r="CH20"/>
  <c r="CH16"/>
  <c r="CN16" s="1"/>
  <c r="CH15"/>
  <c r="CH19"/>
  <c r="CN19" s="1"/>
  <c r="CH17"/>
  <c r="CN17" l="1"/>
  <c r="CN15"/>
  <c r="CN23"/>
  <c r="CI18"/>
  <c r="CK18"/>
  <c r="CM18"/>
  <c r="H21"/>
  <c r="H25" s="1"/>
  <c r="G21"/>
  <c r="G25" s="1"/>
  <c r="F21"/>
  <c r="F25" s="1"/>
  <c r="E21"/>
  <c r="E25" s="1"/>
  <c r="D21"/>
  <c r="D25" s="1"/>
  <c r="C21"/>
  <c r="C25" s="1"/>
  <c r="B21"/>
  <c r="CH21" s="1"/>
  <c r="CN21" s="1"/>
  <c r="C14"/>
  <c r="C18" s="1"/>
  <c r="D14"/>
  <c r="D18" s="1"/>
  <c r="E14"/>
  <c r="E18" s="1"/>
  <c r="F14"/>
  <c r="F18" s="1"/>
  <c r="G14"/>
  <c r="G18" s="1"/>
  <c r="H14"/>
  <c r="H18" s="1"/>
  <c r="B14"/>
  <c r="B18" l="1"/>
  <c r="CH14"/>
  <c r="B25"/>
  <c r="CH25" s="1"/>
  <c r="CN25" s="1"/>
  <c r="CH26" l="1"/>
  <c r="CL26"/>
  <c r="CK26"/>
  <c r="CI26"/>
  <c r="CN14"/>
  <c r="CN18" s="1"/>
  <c r="CH18"/>
  <c r="CM26"/>
  <c r="CJ26"/>
  <c r="CN26" l="1"/>
</calcChain>
</file>

<file path=xl/sharedStrings.xml><?xml version="1.0" encoding="utf-8"?>
<sst xmlns="http://schemas.openxmlformats.org/spreadsheetml/2006/main" count="106" uniqueCount="28">
  <si>
    <r>
      <t>Выручка (общий оборот от реализации услуг)</t>
    </r>
    <r>
      <rPr>
        <b/>
        <u/>
        <sz val="9"/>
        <rFont val="Arial"/>
        <family val="2"/>
        <charset val="204"/>
      </rPr>
      <t>, в т.ч.:</t>
    </r>
  </si>
  <si>
    <t xml:space="preserve">Розничные  пациенты </t>
  </si>
  <si>
    <t>Страховые компании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</si>
  <si>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</si>
  <si>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</si>
  <si>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</si>
  <si>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</si>
  <si>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</si>
  <si>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</si>
  <si>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</si>
  <si>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</t>
  </si>
  <si>
    <t>Средний чек на физическое лицо</t>
  </si>
  <si>
    <t>Количество физических лиц</t>
  </si>
  <si>
    <t>август</t>
  </si>
  <si>
    <t>сентябрь</t>
  </si>
  <si>
    <t>октябрь</t>
  </si>
  <si>
    <t>ноябрь</t>
  </si>
  <si>
    <t>декабрь</t>
  </si>
  <si>
    <t>Итого 2016</t>
  </si>
  <si>
    <t>Итого 2017</t>
  </si>
  <si>
    <t>Итого 2018</t>
  </si>
  <si>
    <t>Итого 2019</t>
  </si>
  <si>
    <t>Итого 2020</t>
  </si>
  <si>
    <t>Итого 2021</t>
  </si>
  <si>
    <t xml:space="preserve">Предполагаемое кол-во физ.лиц </t>
  </si>
  <si>
    <t>кол-во месяцев</t>
  </si>
  <si>
    <t>ПОЛИКЛИНИКА</t>
  </si>
  <si>
    <t xml:space="preserve">СТОМАТОЛОГИЯ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</si>
</sst>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9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u val="singleAccounting"/>
      <sz val="10"/>
      <color rgb="FFFF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0" fontId="2" fillId="2" borderId="1" xfId="1" applyFont="1" applyFill="1" applyBorder="1" applyAlignment="1">
      <alignment vertical="center"/>
    </xf>
    <xf numFmtId="164" fontId="4" fillId="2" borderId="1" xfId="1" applyNumberFormat="1" applyFont="1" applyFill="1" applyBorder="1"/>
    <xf numFmtId="0" fontId="1" fillId="0" borderId="0" xfId="1" applyFont="1" applyBorder="1"/>
    <xf numFmtId="0" fontId="1" fillId="0" borderId="0" xfId="1" applyFont="1"/>
    <xf numFmtId="0" fontId="1" fillId="0" borderId="1" xfId="1" applyFont="1" applyFill="1" applyBorder="1" applyAlignment="1">
      <alignment horizontal="left" indent="2"/>
    </xf>
    <xf numFmtId="164" fontId="1" fillId="0" borderId="1" xfId="2" applyNumberFormat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64" fontId="11" fillId="2" borderId="1" xfId="1" applyNumberFormat="1" applyFont="1" applyFill="1" applyBorder="1"/>
    <xf numFmtId="0" fontId="10" fillId="0" borderId="0" xfId="1" applyFont="1"/>
    <xf numFmtId="0" fontId="0" fillId="0" borderId="0" xfId="0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Гиперссылка 2" xfId="4"/>
    <cellStyle name="Гиперссылка 3" xfId="5"/>
    <cellStyle name="Обычный" xfId="0" builtinId="0"/>
    <cellStyle name="Обычный 2" xfId="6"/>
    <cellStyle name="Обычный 3" xfId="3"/>
    <cellStyle name="Обычный_Отчет о ПиУ (version 1)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T26"/>
  <sheetViews>
    <sheetView tabSelected="1" workbookViewId="0">
      <selection activeCell="I6" sqref="I6"/>
    </sheetView>
  </sheetViews>
  <sheetFormatPr defaultRowHeight="15"/>
  <cols>
    <col min="1" max="1" width="50.28515625" customWidth="1"/>
    <col min="2" max="8" width="13.140625" bestFit="1" customWidth="1"/>
    <col min="9" max="85" width="13.140625" customWidth="1"/>
    <col min="86" max="86" width="15.85546875" customWidth="1"/>
    <col min="87" max="91" width="13.140625" customWidth="1"/>
    <col min="92" max="92" width="14.140625" bestFit="1" customWidth="1"/>
  </cols>
  <sheetData>
    <row r="2" spans="1:332">
      <c r="B2" s="19">
        <v>2016</v>
      </c>
      <c r="C2" s="19">
        <v>2017</v>
      </c>
      <c r="D2" s="19">
        <v>2018</v>
      </c>
      <c r="E2" s="19">
        <v>2019</v>
      </c>
      <c r="F2" s="19">
        <v>2020</v>
      </c>
      <c r="G2" s="19">
        <v>2021</v>
      </c>
      <c r="H2" s="19">
        <v>2022</v>
      </c>
      <c r="I2" s="19">
        <v>2023</v>
      </c>
      <c r="J2" s="19">
        <v>2024</v>
      </c>
      <c r="K2" s="19">
        <v>2025</v>
      </c>
    </row>
    <row r="4" spans="1:332">
      <c r="A4" s="18" t="s">
        <v>24</v>
      </c>
      <c r="B4" s="19"/>
      <c r="C4" s="19">
        <v>15415</v>
      </c>
      <c r="D4" s="19">
        <v>51651</v>
      </c>
      <c r="E4">
        <v>15546</v>
      </c>
      <c r="F4" s="19">
        <v>27668.333333333299</v>
      </c>
      <c r="G4" s="19">
        <v>27733.833333333299</v>
      </c>
      <c r="H4" s="19">
        <v>27799.333333333299</v>
      </c>
      <c r="I4" s="19">
        <v>27864.833333333299</v>
      </c>
    </row>
    <row r="5" spans="1:332">
      <c r="A5" s="18" t="s">
        <v>25</v>
      </c>
      <c r="B5" s="20"/>
      <c r="C5" s="20">
        <v>12</v>
      </c>
      <c r="D5" s="20">
        <v>12</v>
      </c>
      <c r="E5" s="20">
        <v>12</v>
      </c>
      <c r="F5" s="20">
        <v>12</v>
      </c>
      <c r="G5" s="20">
        <v>12</v>
      </c>
      <c r="H5" s="20">
        <v>12</v>
      </c>
      <c r="I5" s="20">
        <v>12</v>
      </c>
      <c r="J5" s="20">
        <v>12</v>
      </c>
      <c r="K5" s="20">
        <v>12</v>
      </c>
    </row>
    <row r="6" spans="1:332">
      <c r="A6" s="17"/>
      <c r="B6" s="20"/>
      <c r="C6" s="20">
        <f>C4/C5</f>
        <v>1284.5833333333333</v>
      </c>
      <c r="D6" s="20">
        <f t="shared" ref="D6:K6" si="0">D4/D5</f>
        <v>4304.25</v>
      </c>
      <c r="E6" s="20">
        <f t="shared" si="0"/>
        <v>1295.5</v>
      </c>
      <c r="F6" s="20">
        <f t="shared" si="0"/>
        <v>2305.6944444444416</v>
      </c>
      <c r="G6" s="20">
        <f t="shared" si="0"/>
        <v>2311.1527777777751</v>
      </c>
      <c r="H6" s="20">
        <f t="shared" si="0"/>
        <v>2316.6111111111081</v>
      </c>
      <c r="I6" s="20">
        <f t="shared" si="0"/>
        <v>2322.0694444444416</v>
      </c>
      <c r="J6" s="20">
        <f t="shared" si="0"/>
        <v>0</v>
      </c>
      <c r="K6" s="20">
        <f t="shared" si="0"/>
        <v>0</v>
      </c>
    </row>
    <row r="7" spans="1:332">
      <c r="A7" s="17"/>
    </row>
    <row r="12" spans="1:332">
      <c r="B12" s="21">
        <v>2016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v>2017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>
        <v>2018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>
        <v>2019</v>
      </c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>
        <v>2019</v>
      </c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>
        <v>2020</v>
      </c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>
        <v>2021</v>
      </c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11"/>
      <c r="CI12" s="11"/>
      <c r="CJ12" s="11"/>
      <c r="CK12" s="11"/>
      <c r="CL12" s="11"/>
      <c r="CM12" s="11"/>
      <c r="CN12" s="10"/>
      <c r="CO12" s="10"/>
      <c r="CP12" s="10"/>
      <c r="CQ12" s="10"/>
      <c r="CR12" s="10"/>
      <c r="CS12" s="10"/>
      <c r="CT12" s="10"/>
    </row>
    <row r="13" spans="1:332" s="9" customFormat="1">
      <c r="A13" s="7" t="s">
        <v>26</v>
      </c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8" t="s">
        <v>9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3</v>
      </c>
      <c r="O13" s="8" t="s">
        <v>4</v>
      </c>
      <c r="P13" s="8" t="s">
        <v>5</v>
      </c>
      <c r="Q13" s="8" t="s">
        <v>6</v>
      </c>
      <c r="R13" s="8" t="s">
        <v>7</v>
      </c>
      <c r="S13" s="8" t="s">
        <v>8</v>
      </c>
      <c r="T13" s="8" t="s">
        <v>9</v>
      </c>
      <c r="U13" s="8" t="s">
        <v>13</v>
      </c>
      <c r="V13" s="8" t="s">
        <v>14</v>
      </c>
      <c r="W13" s="8" t="s">
        <v>15</v>
      </c>
      <c r="X13" s="8" t="s">
        <v>16</v>
      </c>
      <c r="Y13" s="8" t="s">
        <v>17</v>
      </c>
      <c r="Z13" s="8" t="s">
        <v>3</v>
      </c>
      <c r="AA13" s="8" t="s">
        <v>4</v>
      </c>
      <c r="AB13" s="8" t="s">
        <v>5</v>
      </c>
      <c r="AC13" s="8" t="s">
        <v>6</v>
      </c>
      <c r="AD13" s="8" t="s">
        <v>7</v>
      </c>
      <c r="AE13" s="8" t="s">
        <v>8</v>
      </c>
      <c r="AF13" s="8" t="s">
        <v>9</v>
      </c>
      <c r="AG13" s="8" t="s">
        <v>13</v>
      </c>
      <c r="AH13" s="8" t="s">
        <v>14</v>
      </c>
      <c r="AI13" s="8" t="s">
        <v>15</v>
      </c>
      <c r="AJ13" s="8" t="s">
        <v>16</v>
      </c>
      <c r="AK13" s="8" t="s">
        <v>17</v>
      </c>
      <c r="AL13" s="8" t="s">
        <v>3</v>
      </c>
      <c r="AM13" s="8" t="s">
        <v>4</v>
      </c>
      <c r="AN13" s="8" t="s">
        <v>5</v>
      </c>
      <c r="AO13" s="8" t="s">
        <v>6</v>
      </c>
      <c r="AP13" s="8" t="s">
        <v>7</v>
      </c>
      <c r="AQ13" s="8" t="s">
        <v>8</v>
      </c>
      <c r="AR13" s="8" t="s">
        <v>9</v>
      </c>
      <c r="AS13" s="8" t="s">
        <v>13</v>
      </c>
      <c r="AT13" s="8" t="s">
        <v>14</v>
      </c>
      <c r="AU13" s="8" t="s">
        <v>15</v>
      </c>
      <c r="AV13" s="8" t="s">
        <v>16</v>
      </c>
      <c r="AW13" s="8" t="s">
        <v>17</v>
      </c>
      <c r="AX13" s="8" t="s">
        <v>3</v>
      </c>
      <c r="AY13" s="8" t="s">
        <v>4</v>
      </c>
      <c r="AZ13" s="8" t="s">
        <v>5</v>
      </c>
      <c r="BA13" s="8" t="s">
        <v>6</v>
      </c>
      <c r="BB13" s="8" t="s">
        <v>7</v>
      </c>
      <c r="BC13" s="8" t="s">
        <v>8</v>
      </c>
      <c r="BD13" s="8" t="s">
        <v>9</v>
      </c>
      <c r="BE13" s="8" t="s">
        <v>13</v>
      </c>
      <c r="BF13" s="8" t="s">
        <v>14</v>
      </c>
      <c r="BG13" s="8" t="s">
        <v>15</v>
      </c>
      <c r="BH13" s="8" t="s">
        <v>16</v>
      </c>
      <c r="BI13" s="8" t="s">
        <v>17</v>
      </c>
      <c r="BJ13" s="8" t="s">
        <v>3</v>
      </c>
      <c r="BK13" s="8" t="s">
        <v>4</v>
      </c>
      <c r="BL13" s="8" t="s">
        <v>5</v>
      </c>
      <c r="BM13" s="8" t="s">
        <v>6</v>
      </c>
      <c r="BN13" s="8" t="s">
        <v>7</v>
      </c>
      <c r="BO13" s="8" t="s">
        <v>8</v>
      </c>
      <c r="BP13" s="8" t="s">
        <v>9</v>
      </c>
      <c r="BQ13" s="8" t="s">
        <v>13</v>
      </c>
      <c r="BR13" s="8" t="s">
        <v>14</v>
      </c>
      <c r="BS13" s="8" t="s">
        <v>15</v>
      </c>
      <c r="BT13" s="8" t="s">
        <v>16</v>
      </c>
      <c r="BU13" s="8" t="s">
        <v>17</v>
      </c>
      <c r="BV13" s="8" t="s">
        <v>3</v>
      </c>
      <c r="BW13" s="8" t="s">
        <v>4</v>
      </c>
      <c r="BX13" s="8" t="s">
        <v>5</v>
      </c>
      <c r="BY13" s="8" t="s">
        <v>6</v>
      </c>
      <c r="BZ13" s="8" t="s">
        <v>7</v>
      </c>
      <c r="CA13" s="8" t="s">
        <v>8</v>
      </c>
      <c r="CB13" s="8" t="s">
        <v>9</v>
      </c>
      <c r="CC13" s="8" t="s">
        <v>13</v>
      </c>
      <c r="CD13" s="8" t="s">
        <v>14</v>
      </c>
      <c r="CE13" s="8" t="s">
        <v>15</v>
      </c>
      <c r="CF13" s="8" t="s">
        <v>16</v>
      </c>
      <c r="CG13" s="8" t="s">
        <v>17</v>
      </c>
      <c r="CH13" s="12" t="s">
        <v>18</v>
      </c>
      <c r="CI13" s="12" t="s">
        <v>19</v>
      </c>
      <c r="CJ13" s="12" t="s">
        <v>20</v>
      </c>
      <c r="CK13" s="12" t="s">
        <v>21</v>
      </c>
      <c r="CL13" s="12" t="s">
        <v>22</v>
      </c>
      <c r="CM13" s="12" t="s">
        <v>23</v>
      </c>
      <c r="CN13" s="8" t="s">
        <v>10</v>
      </c>
    </row>
    <row r="14" spans="1:332" s="4" customFormat="1" ht="17.25" customHeight="1">
      <c r="A14" s="1" t="s">
        <v>0</v>
      </c>
      <c r="B14" s="2">
        <f>SUM(B15:B16)</f>
        <v>22860157.300000001</v>
      </c>
      <c r="C14" s="2">
        <f t="shared" ref="C14:H14" si="1">SUM(C15:C16)</f>
        <v>19888375</v>
      </c>
      <c r="D14" s="2">
        <f t="shared" si="1"/>
        <v>20737808</v>
      </c>
      <c r="E14" s="2">
        <f t="shared" si="1"/>
        <v>14640945</v>
      </c>
      <c r="F14" s="2">
        <f t="shared" si="1"/>
        <v>14996496</v>
      </c>
      <c r="G14" s="2">
        <f t="shared" si="1"/>
        <v>14949883</v>
      </c>
      <c r="H14" s="2">
        <f t="shared" si="1"/>
        <v>14009815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>
        <f t="shared" ref="CH14:CH16" si="2">SUM(B14:M14)</f>
        <v>122083479.3</v>
      </c>
      <c r="CI14" s="2">
        <f>SUM(N14:Y14)</f>
        <v>0</v>
      </c>
      <c r="CJ14" s="2">
        <f>SUM(AA14:AL14)</f>
        <v>0</v>
      </c>
      <c r="CK14" s="2">
        <f>SUM(AL14:AW14)</f>
        <v>0</v>
      </c>
      <c r="CL14" s="2">
        <f>SUM(BJ14:BU14)</f>
        <v>0</v>
      </c>
      <c r="CM14" s="2">
        <f>SUM(BV14:CG14)</f>
        <v>0</v>
      </c>
      <c r="CN14" s="2">
        <f>SUM(CH14:CM14)</f>
        <v>122083479.3</v>
      </c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</row>
    <row r="15" spans="1:332" ht="16.5">
      <c r="A15" s="5" t="s">
        <v>1</v>
      </c>
      <c r="B15" s="6">
        <v>16512805.300000001</v>
      </c>
      <c r="C15" s="6">
        <v>15717379</v>
      </c>
      <c r="D15" s="6">
        <v>15730505</v>
      </c>
      <c r="E15" s="6">
        <v>12501213</v>
      </c>
      <c r="F15" s="6">
        <v>12639626</v>
      </c>
      <c r="G15" s="6">
        <v>11322021</v>
      </c>
      <c r="H15" s="6">
        <v>9623393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2">
        <f t="shared" si="2"/>
        <v>94046942.299999997</v>
      </c>
      <c r="CI15" s="2">
        <f t="shared" ref="CI15:CI26" si="3">SUM(N15:Y15)</f>
        <v>0</v>
      </c>
      <c r="CJ15" s="2">
        <f t="shared" ref="CJ15:CJ26" si="4">SUM(AA15:AL15)</f>
        <v>0</v>
      </c>
      <c r="CK15" s="2">
        <f t="shared" ref="CK15:CK26" si="5">SUM(AL15:AW15)</f>
        <v>0</v>
      </c>
      <c r="CL15" s="2">
        <f t="shared" ref="CL15:CL26" si="6">SUM(BJ15:BU15)</f>
        <v>0</v>
      </c>
      <c r="CM15" s="2">
        <f t="shared" ref="CM15:CM26" si="7">SUM(BV15:CG15)</f>
        <v>0</v>
      </c>
      <c r="CN15" s="2">
        <f t="shared" ref="CN15:CN26" si="8">SUM(CH15:CM15)</f>
        <v>94046942.299999997</v>
      </c>
    </row>
    <row r="16" spans="1:332" ht="16.5">
      <c r="A16" s="5" t="s">
        <v>2</v>
      </c>
      <c r="B16" s="6">
        <v>6347352</v>
      </c>
      <c r="C16" s="6">
        <v>4170996</v>
      </c>
      <c r="D16" s="6">
        <v>5007303</v>
      </c>
      <c r="E16" s="6">
        <v>2139732</v>
      </c>
      <c r="F16" s="6">
        <v>2356870</v>
      </c>
      <c r="G16" s="6">
        <v>3627862</v>
      </c>
      <c r="H16" s="6">
        <v>4386422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2">
        <f t="shared" si="2"/>
        <v>28036537</v>
      </c>
      <c r="CI16" s="2">
        <f t="shared" si="3"/>
        <v>0</v>
      </c>
      <c r="CJ16" s="2">
        <f t="shared" si="4"/>
        <v>0</v>
      </c>
      <c r="CK16" s="2">
        <f t="shared" si="5"/>
        <v>0</v>
      </c>
      <c r="CL16" s="2">
        <f t="shared" si="6"/>
        <v>0</v>
      </c>
      <c r="CM16" s="2">
        <f t="shared" si="7"/>
        <v>0</v>
      </c>
      <c r="CN16" s="2">
        <f t="shared" si="8"/>
        <v>28036537</v>
      </c>
    </row>
    <row r="17" spans="1:332" ht="38.25" customHeight="1">
      <c r="CH17" s="2">
        <f t="shared" ref="CH17" si="9">SUM(B17:CG17)</f>
        <v>0</v>
      </c>
      <c r="CI17" s="2">
        <f t="shared" si="3"/>
        <v>0</v>
      </c>
      <c r="CJ17" s="2">
        <f t="shared" si="4"/>
        <v>0</v>
      </c>
      <c r="CK17" s="2">
        <f t="shared" si="5"/>
        <v>0</v>
      </c>
      <c r="CL17" s="2">
        <f t="shared" si="6"/>
        <v>0</v>
      </c>
      <c r="CM17" s="2">
        <f t="shared" si="7"/>
        <v>0</v>
      </c>
      <c r="CN17" s="2">
        <f t="shared" si="8"/>
        <v>0</v>
      </c>
    </row>
    <row r="18" spans="1:332" ht="16.5">
      <c r="A18" s="5" t="s">
        <v>11</v>
      </c>
      <c r="B18" s="6">
        <f>B14/B19</f>
        <v>5797.6559218868888</v>
      </c>
      <c r="C18" s="6">
        <f t="shared" ref="C18:CN18" si="10">C14/C19</f>
        <v>5447.3774308408656</v>
      </c>
      <c r="D18" s="6">
        <f t="shared" si="10"/>
        <v>5574.6795698924734</v>
      </c>
      <c r="E18" s="6">
        <f t="shared" si="10"/>
        <v>4350.9494799405647</v>
      </c>
      <c r="F18" s="6">
        <f t="shared" si="10"/>
        <v>5013.8736208625878</v>
      </c>
      <c r="G18" s="6">
        <f t="shared" si="10"/>
        <v>5234.5528711484594</v>
      </c>
      <c r="H18" s="6">
        <f t="shared" si="10"/>
        <v>6237.6736420302759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2">
        <f t="shared" si="10"/>
        <v>5361.1224003161778</v>
      </c>
      <c r="CI18" s="2" t="e">
        <f t="shared" si="10"/>
        <v>#DIV/0!</v>
      </c>
      <c r="CJ18" s="2" t="e">
        <f t="shared" si="10"/>
        <v>#DIV/0!</v>
      </c>
      <c r="CK18" s="2" t="e">
        <f t="shared" si="10"/>
        <v>#DIV/0!</v>
      </c>
      <c r="CL18" s="2" t="e">
        <f t="shared" si="10"/>
        <v>#DIV/0!</v>
      </c>
      <c r="CM18" s="2" t="e">
        <f t="shared" si="10"/>
        <v>#DIV/0!</v>
      </c>
      <c r="CN18" s="2">
        <f t="shared" si="10"/>
        <v>5361.1224003161778</v>
      </c>
    </row>
    <row r="19" spans="1:332" ht="16.5">
      <c r="A19" s="5" t="s">
        <v>12</v>
      </c>
      <c r="B19" s="6">
        <v>3943</v>
      </c>
      <c r="C19" s="6">
        <v>3651</v>
      </c>
      <c r="D19" s="6">
        <v>3720</v>
      </c>
      <c r="E19" s="6">
        <v>3365</v>
      </c>
      <c r="F19" s="6">
        <v>2991</v>
      </c>
      <c r="G19" s="6">
        <v>2856</v>
      </c>
      <c r="H19" s="6">
        <v>2246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2">
        <f t="shared" ref="CH19:CH26" si="11">SUM(B19:M19)</f>
        <v>22772</v>
      </c>
      <c r="CI19" s="2">
        <f t="shared" si="3"/>
        <v>0</v>
      </c>
      <c r="CJ19" s="2">
        <f t="shared" si="4"/>
        <v>0</v>
      </c>
      <c r="CK19" s="2">
        <f t="shared" si="5"/>
        <v>0</v>
      </c>
      <c r="CL19" s="2">
        <f t="shared" si="6"/>
        <v>0</v>
      </c>
      <c r="CM19" s="2">
        <f t="shared" si="7"/>
        <v>0</v>
      </c>
      <c r="CN19" s="2">
        <f t="shared" si="8"/>
        <v>22772</v>
      </c>
    </row>
    <row r="20" spans="1:332" s="16" customFormat="1">
      <c r="A20" s="13" t="s">
        <v>27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5">
        <f t="shared" si="11"/>
        <v>0</v>
      </c>
      <c r="CI20" s="15">
        <f t="shared" si="3"/>
        <v>0</v>
      </c>
      <c r="CJ20" s="15">
        <f t="shared" si="4"/>
        <v>0</v>
      </c>
      <c r="CK20" s="15">
        <f t="shared" si="5"/>
        <v>0</v>
      </c>
      <c r="CL20" s="15">
        <f t="shared" si="6"/>
        <v>0</v>
      </c>
      <c r="CM20" s="15">
        <f t="shared" si="7"/>
        <v>0</v>
      </c>
      <c r="CN20" s="14" t="s">
        <v>10</v>
      </c>
    </row>
    <row r="21" spans="1:332" s="4" customFormat="1" ht="17.25" customHeight="1">
      <c r="A21" s="1" t="s">
        <v>0</v>
      </c>
      <c r="B21" s="2">
        <f>SUM(B22:B23)</f>
        <v>10024639</v>
      </c>
      <c r="C21" s="2">
        <f t="shared" ref="C21" si="12">SUM(C22:C23)</f>
        <v>13194943</v>
      </c>
      <c r="D21" s="2">
        <f t="shared" ref="D21" si="13">SUM(D22:D23)</f>
        <v>13229484</v>
      </c>
      <c r="E21" s="2">
        <f t="shared" ref="E21" si="14">SUM(E22:E23)</f>
        <v>12670785</v>
      </c>
      <c r="F21" s="2">
        <f t="shared" ref="F21" si="15">SUM(F22:F23)</f>
        <v>12371686</v>
      </c>
      <c r="G21" s="2">
        <f t="shared" ref="G21" si="16">SUM(G22:G23)</f>
        <v>10809184</v>
      </c>
      <c r="H21" s="2">
        <f t="shared" ref="H21" si="17">SUM(H22:H23)</f>
        <v>9623393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>
        <f t="shared" si="11"/>
        <v>81924114</v>
      </c>
      <c r="CI21" s="2">
        <f t="shared" si="3"/>
        <v>0</v>
      </c>
      <c r="CJ21" s="2">
        <f t="shared" si="4"/>
        <v>0</v>
      </c>
      <c r="CK21" s="2">
        <f t="shared" si="5"/>
        <v>0</v>
      </c>
      <c r="CL21" s="2">
        <f t="shared" si="6"/>
        <v>0</v>
      </c>
      <c r="CM21" s="2">
        <f t="shared" si="7"/>
        <v>0</v>
      </c>
      <c r="CN21" s="2">
        <f t="shared" si="8"/>
        <v>81924114</v>
      </c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</row>
    <row r="22" spans="1:332" ht="16.5">
      <c r="A22" s="5" t="s">
        <v>1</v>
      </c>
      <c r="B22" s="6">
        <v>10024639</v>
      </c>
      <c r="C22" s="6">
        <v>13194943</v>
      </c>
      <c r="D22" s="6">
        <v>13229484</v>
      </c>
      <c r="E22" s="6">
        <v>12670785</v>
      </c>
      <c r="F22" s="6">
        <v>12371686</v>
      </c>
      <c r="G22" s="6">
        <v>10809184</v>
      </c>
      <c r="H22" s="6">
        <v>9623393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2">
        <f t="shared" si="11"/>
        <v>81924114</v>
      </c>
      <c r="CI22" s="2">
        <f t="shared" si="3"/>
        <v>0</v>
      </c>
      <c r="CJ22" s="2">
        <f t="shared" si="4"/>
        <v>0</v>
      </c>
      <c r="CK22" s="2">
        <f t="shared" si="5"/>
        <v>0</v>
      </c>
      <c r="CL22" s="2">
        <f t="shared" si="6"/>
        <v>0</v>
      </c>
      <c r="CM22" s="2">
        <f t="shared" si="7"/>
        <v>0</v>
      </c>
      <c r="CN22" s="2">
        <f t="shared" si="8"/>
        <v>81924114</v>
      </c>
    </row>
    <row r="23" spans="1:332" ht="16.5">
      <c r="A23" s="5" t="s">
        <v>2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2">
        <f t="shared" si="11"/>
        <v>0</v>
      </c>
      <c r="CI23" s="2">
        <f t="shared" si="3"/>
        <v>0</v>
      </c>
      <c r="CJ23" s="2">
        <f t="shared" si="4"/>
        <v>0</v>
      </c>
      <c r="CK23" s="2">
        <f t="shared" si="5"/>
        <v>0</v>
      </c>
      <c r="CL23" s="2">
        <f t="shared" si="6"/>
        <v>0</v>
      </c>
      <c r="CM23" s="2">
        <f t="shared" si="7"/>
        <v>0</v>
      </c>
      <c r="CN23" s="2">
        <f t="shared" si="8"/>
        <v>0</v>
      </c>
    </row>
    <row r="24" spans="1:332" ht="42" customHeight="1">
      <c r="CH24" s="2">
        <f t="shared" si="11"/>
        <v>0</v>
      </c>
      <c r="CI24" s="2">
        <f t="shared" si="3"/>
        <v>0</v>
      </c>
      <c r="CJ24" s="2">
        <f t="shared" si="4"/>
        <v>0</v>
      </c>
      <c r="CK24" s="2">
        <f t="shared" si="5"/>
        <v>0</v>
      </c>
      <c r="CL24" s="2">
        <f t="shared" si="6"/>
        <v>0</v>
      </c>
      <c r="CM24" s="2">
        <f t="shared" si="7"/>
        <v>0</v>
      </c>
      <c r="CN24" s="2">
        <f t="shared" si="8"/>
        <v>0</v>
      </c>
    </row>
    <row r="25" spans="1:332" ht="16.5">
      <c r="A25" s="5" t="s">
        <v>11</v>
      </c>
      <c r="B25" s="6">
        <f>B21/B26</f>
        <v>20754.946169772258</v>
      </c>
      <c r="C25" s="6">
        <f t="shared" ref="C25" si="18">C21/C26</f>
        <v>22288.755067567567</v>
      </c>
      <c r="D25" s="6">
        <f t="shared" ref="D25" si="19">D21/D26</f>
        <v>23666.339892665474</v>
      </c>
      <c r="E25" s="6">
        <f t="shared" ref="E25" si="20">E21/E26</f>
        <v>22307.720070422536</v>
      </c>
      <c r="F25" s="6">
        <f t="shared" ref="F25" si="21">F21/F26</f>
        <v>21935.613475177306</v>
      </c>
      <c r="G25" s="6">
        <f t="shared" ref="G25" si="22">G21/G26</f>
        <v>21194.47843137255</v>
      </c>
      <c r="H25" s="6">
        <f t="shared" ref="H25" si="23">H21/H26</f>
        <v>23301.193704600486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2">
        <f t="shared" si="11"/>
        <v>155449.04681157816</v>
      </c>
      <c r="CI25" s="2">
        <f t="shared" si="3"/>
        <v>0</v>
      </c>
      <c r="CJ25" s="2">
        <f t="shared" si="4"/>
        <v>0</v>
      </c>
      <c r="CK25" s="2">
        <f t="shared" si="5"/>
        <v>0</v>
      </c>
      <c r="CL25" s="2">
        <f t="shared" si="6"/>
        <v>0</v>
      </c>
      <c r="CM25" s="2">
        <f t="shared" si="7"/>
        <v>0</v>
      </c>
      <c r="CN25" s="2">
        <f t="shared" si="8"/>
        <v>155449.04681157816</v>
      </c>
    </row>
    <row r="26" spans="1:332" ht="16.5">
      <c r="A26" s="5" t="s">
        <v>12</v>
      </c>
      <c r="B26" s="6">
        <v>483</v>
      </c>
      <c r="C26" s="6">
        <v>592</v>
      </c>
      <c r="D26" s="6">
        <v>559</v>
      </c>
      <c r="E26" s="6">
        <v>568</v>
      </c>
      <c r="F26" s="6">
        <v>564</v>
      </c>
      <c r="G26" s="6">
        <v>510</v>
      </c>
      <c r="H26" s="6">
        <v>413</v>
      </c>
      <c r="I26" s="6" t="str">
        <f>IF(COUNTA($I$13:I13)&lt;=$B$5,$B$4/$B$3,"")</f>
        <v/>
      </c>
      <c r="J26" s="6" t="str">
        <f>IF(COUNTA($I$13:J13)&lt;=$B$5,$B$4/$B$3,"")</f>
        <v/>
      </c>
      <c r="K26" s="6" t="str">
        <f>IF(COUNTA($I$13:K13)&lt;=$B$5,$B$4/$B$3,"")</f>
        <v/>
      </c>
      <c r="L26" s="6" t="str">
        <f>IF(COUNTA($I$13:L13)&lt;=$B$5,$B$4/$B$3,"")</f>
        <v/>
      </c>
      <c r="M26" s="6" t="str">
        <f>IF(COUNTA($I$13:M13)&lt;=$B$5,$B$4/$B$3,"")</f>
        <v/>
      </c>
      <c r="N26" s="6" t="str">
        <f>IF(AND(ROW()&gt;=MATCH(--RIGHT($C$2,4),$A$12:CG$12,),ROW()&lt;=MATCH(--RIGHT($C$2,4),$A$12:CG$12,)+$C$5-1),$C$6,"")</f>
        <v/>
      </c>
      <c r="O26" s="6" t="str">
        <f>IF(AND(ROW()&gt;=MATCH(--RIGHT($C$2,4),$A$12:CH$12,),ROW()&lt;=MATCH(--RIGHT($C$2,4),$A$12:CH$12,)+$C$5-1),$C$6,"")</f>
        <v/>
      </c>
      <c r="P26" s="6" t="str">
        <f>IF(AND(ROW()&gt;=MATCH(--RIGHT($C$2,4),$A$12:CI$12,),ROW()&lt;=MATCH(--RIGHT($C$2,4),$A$12:CI$12,)+$C$5-1),$C$6,"")</f>
        <v/>
      </c>
      <c r="Q26" s="6" t="str">
        <f>IF(AND(ROW()&gt;=MATCH(--RIGHT($C$2,4),$A$12:CJ$12,),ROW()&lt;=MATCH(--RIGHT($C$2,4),$A$12:CJ$12,)+$C$5-1),$C$6,"")</f>
        <v/>
      </c>
      <c r="R26" s="6" t="str">
        <f>IF(AND(ROW()&gt;=MATCH(--RIGHT($C$2,4),$A$12:CK$12,),ROW()&lt;=MATCH(--RIGHT($C$2,4),$A$12:CK$12,)+$C$5-1),$C$6,"")</f>
        <v/>
      </c>
      <c r="S26" s="6" t="str">
        <f>IF(AND(ROW()&gt;=MATCH(--RIGHT($C$2,4),$A$12:CL$12,),ROW()&lt;=MATCH(--RIGHT($C$2,4),$A$12:CL$12,)+$C$5-1),$C$6,"")</f>
        <v/>
      </c>
      <c r="T26" s="6" t="str">
        <f>IF(AND(ROW()&gt;=MATCH(--RIGHT($C$2,4),$A$12:CM$12,),ROW()&lt;=MATCH(--RIGHT($C$2,4),$A$12:CM$12,)+$C$5-1),$C$6,"")</f>
        <v/>
      </c>
      <c r="U26" s="6" t="str">
        <f>IF(AND(ROW()&gt;=MATCH(--RIGHT($C$2,4),$A$12:CN$12,),ROW()&lt;=MATCH(--RIGHT($C$2,4),$A$12:CN$12,)+$C$5-1),$C$6,"")</f>
        <v/>
      </c>
      <c r="V26" s="6" t="str">
        <f>IF(AND(ROW()&gt;=MATCH(--RIGHT($C$2,4),$A$12:CO$12,),ROW()&lt;=MATCH(--RIGHT($C$2,4),$A$12:CO$12,)+$C$5-1),$C$6,"")</f>
        <v/>
      </c>
      <c r="W26" s="6" t="str">
        <f>IF(AND(ROW()&gt;=MATCH(--RIGHT($C$2,4),$A$12:CP$12,),ROW()&lt;=MATCH(--RIGHT($C$2,4),$A$12:CP$12,)+$C$5-1),$C$6,"")</f>
        <v/>
      </c>
      <c r="X26" s="6" t="str">
        <f>IF(AND(ROW()&gt;=MATCH(--RIGHT($C$2,4),$A$12:CQ$12,),ROW()&lt;=MATCH(--RIGHT($C$2,4),$A$12:CQ$12,)+$C$5-1),$C$6,"")</f>
        <v/>
      </c>
      <c r="Y26" s="6" t="str">
        <f>IF(AND(ROW()&gt;=MATCH(--RIGHT($C$2,4),$A$12:CR$12,),ROW()&lt;=MATCH(--RIGHT($C$2,4),$A$12:CR$12,)+$C$5-1),$C$6,"")</f>
        <v/>
      </c>
      <c r="Z26" s="6" t="str">
        <f>IF(AND(ROW()&gt;=MATCH(--RIGHT($C$2,4),$A$12:CS$12,),ROW()&lt;=MATCH(--RIGHT($C$2,4),$A$12:CS$12,)+$C$5-1),$C$6,"")</f>
        <v/>
      </c>
      <c r="AA26" s="6" t="str">
        <f>IF(AND(ROW()&gt;=MATCH(--RIGHT($C$2,4),$A$12:CT$12,),ROW()&lt;=MATCH(--RIGHT($C$2,4),$A$12:CT$12,)+$C$5-1),$C$6,"")</f>
        <v/>
      </c>
      <c r="AB26" s="6" t="str">
        <f>IF(AND(ROW()&gt;=MATCH(--RIGHT($C$2,4),$A$12:CU$12,),ROW()&lt;=MATCH(--RIGHT($C$2,4),$A$12:CU$12,)+$C$5-1),$C$6,"")</f>
        <v/>
      </c>
      <c r="AC26" s="6" t="str">
        <f>IF(AND(ROW()&gt;=MATCH(--RIGHT($C$2,4),$A$12:CV$12,),ROW()&lt;=MATCH(--RIGHT($C$2,4),$A$12:CV$12,)+$C$5-1),$C$6,"")</f>
        <v/>
      </c>
      <c r="AD26" s="6" t="str">
        <f>IF(AND(ROW()&gt;=MATCH(--RIGHT($C$2,4),$A$12:CW$12,),ROW()&lt;=MATCH(--RIGHT($C$2,4),$A$12:CW$12,)+$C$5-1),$C$6,"")</f>
        <v/>
      </c>
      <c r="AE26" s="6" t="str">
        <f>IF(AND(ROW()&gt;=MATCH(--RIGHT($C$2,4),$A$12:CX$12,),ROW()&lt;=MATCH(--RIGHT($C$2,4),$A$12:CX$12,)+$C$5-1),$C$6,"")</f>
        <v/>
      </c>
      <c r="AF26" s="6" t="str">
        <f>IF(AND(ROW()&gt;=MATCH(--RIGHT($C$2,4),$A$12:CY$12,),ROW()&lt;=MATCH(--RIGHT($C$2,4),$A$12:CY$12,)+$C$5-1),$C$6,"")</f>
        <v/>
      </c>
      <c r="AG26" s="6" t="str">
        <f>IF(AND(ROW()&gt;=MATCH(--RIGHT($C$2,4),$A$12:CZ$12,),ROW()&lt;=MATCH(--RIGHT($C$2,4),$A$12:CZ$12,)+$C$5-1),$C$6,"")</f>
        <v/>
      </c>
      <c r="AH26" s="6" t="str">
        <f>IF(AND(ROW()&gt;=MATCH(--RIGHT($C$2,4),$A$12:DA$12,),ROW()&lt;=MATCH(--RIGHT($C$2,4),$A$12:DA$12,)+$C$5-1),$C$6,"")</f>
        <v/>
      </c>
      <c r="AI26" s="6" t="str">
        <f>IF(AND(ROW()&gt;=MATCH(--RIGHT($C$2,4),$A$12:DB$12,),ROW()&lt;=MATCH(--RIGHT($C$2,4),$A$12:DB$12,)+$C$5-1),$C$6,"")</f>
        <v/>
      </c>
      <c r="AJ26" s="6" t="str">
        <f>IF(AND(ROW()&gt;=MATCH(--RIGHT($C$2,4),$A$12:DC$12,),ROW()&lt;=MATCH(--RIGHT($C$2,4),$A$12:DC$12,)+$C$5-1),$C$6,"")</f>
        <v/>
      </c>
      <c r="AK26" s="6" t="str">
        <f>IF(AND(ROW()&gt;=MATCH(--RIGHT($C$2,4),$A$12:DD$12,),ROW()&lt;=MATCH(--RIGHT($C$2,4),$A$12:DD$12,)+$C$5-1),$C$6,"")</f>
        <v/>
      </c>
      <c r="AL26" s="6" t="str">
        <f>IF(AND(ROW()&gt;=MATCH(--RIGHT($C$2,4),$A$12:DE$12,),ROW()&lt;=MATCH(--RIGHT($C$2,4),$A$12:DE$12,)+$C$5-1),$C$6,"")</f>
        <v/>
      </c>
      <c r="AM26" s="6" t="str">
        <f>IF(AND(ROW()&gt;=MATCH(--RIGHT($C$2,4),$A$12:DF$12,),ROW()&lt;=MATCH(--RIGHT($C$2,4),$A$12:DF$12,)+$C$5-1),$C$6,"")</f>
        <v/>
      </c>
      <c r="AN26" s="6" t="str">
        <f>IF(AND(ROW()&gt;=MATCH(--RIGHT($C$2,4),$A$12:DG$12,),ROW()&lt;=MATCH(--RIGHT($C$2,4),$A$12:DG$12,)+$C$5-1),$C$6,"")</f>
        <v/>
      </c>
      <c r="AO26" s="6" t="str">
        <f>IF(AND(ROW()&gt;=MATCH(--RIGHT($C$2,4),$A$12:DH$12,),ROW()&lt;=MATCH(--RIGHT($C$2,4),$A$12:DH$12,)+$C$5-1),$C$6,"")</f>
        <v/>
      </c>
      <c r="AP26" s="6" t="str">
        <f>IF(AND(ROW()&gt;=MATCH(--RIGHT($C$2,4),$A$12:DI$12,),ROW()&lt;=MATCH(--RIGHT($C$2,4),$A$12:DI$12,)+$C$5-1),$C$6,"")</f>
        <v/>
      </c>
      <c r="AQ26" s="6" t="str">
        <f>IF(AND(ROW()&gt;=MATCH(--RIGHT($C$2,4),$A$12:DJ$12,),ROW()&lt;=MATCH(--RIGHT($C$2,4),$A$12:DJ$12,)+$C$5-1),$C$6,"")</f>
        <v/>
      </c>
      <c r="AR26" s="6" t="str">
        <f>IF(AND(ROW()&gt;=MATCH(--RIGHT($C$2,4),$A$12:DK$12,),ROW()&lt;=MATCH(--RIGHT($C$2,4),$A$12:DK$12,)+$C$5-1),$C$6,"")</f>
        <v/>
      </c>
      <c r="AS26" s="6" t="str">
        <f>IF(AND(ROW()&gt;=MATCH(--RIGHT($C$2,4),$A$12:DL$12,),ROW()&lt;=MATCH(--RIGHT($C$2,4),$A$12:DL$12,)+$C$5-1),$C$6,"")</f>
        <v/>
      </c>
      <c r="AT26" s="6" t="str">
        <f>IF(AND(ROW()&gt;=MATCH(--RIGHT($C$2,4),$A$12:DM$12,),ROW()&lt;=MATCH(--RIGHT($C$2,4),$A$12:DM$12,)+$C$5-1),$C$6,"")</f>
        <v/>
      </c>
      <c r="AU26" s="6" t="str">
        <f>IF(AND(ROW()&gt;=MATCH(--RIGHT($C$2,4),$A$12:DN$12,),ROW()&lt;=MATCH(--RIGHT($C$2,4),$A$12:DN$12,)+$C$5-1),$C$6,"")</f>
        <v/>
      </c>
      <c r="AV26" s="6" t="str">
        <f>IF(AND(ROW()&gt;=MATCH(--RIGHT($C$2,4),$A$12:DO$12,),ROW()&lt;=MATCH(--RIGHT($C$2,4),$A$12:DO$12,)+$C$5-1),$C$6,"")</f>
        <v/>
      </c>
      <c r="AW26" s="6" t="str">
        <f>IF(AND(ROW()&gt;=MATCH(--RIGHT($C$2,4),$A$12:DP$12,),ROW()&lt;=MATCH(--RIGHT($C$2,4),$A$12:DP$12,)+$C$5-1),$C$6,"")</f>
        <v/>
      </c>
      <c r="AX26" s="6" t="str">
        <f>IF(AND(ROW()&gt;=MATCH(--RIGHT($C$2,4),$A$12:DQ$12,),ROW()&lt;=MATCH(--RIGHT($C$2,4),$A$12:DQ$12,)+$C$5-1),$C$6,"")</f>
        <v/>
      </c>
      <c r="AY26" s="6" t="str">
        <f>IF(AND(ROW()&gt;=MATCH(--RIGHT($C$2,4),$A$12:DR$12,),ROW()&lt;=MATCH(--RIGHT($C$2,4),$A$12:DR$12,)+$C$5-1),$C$6,"")</f>
        <v/>
      </c>
      <c r="AZ26" s="6" t="str">
        <f>IF(AND(ROW()&gt;=MATCH(--RIGHT($C$2,4),$A$12:DS$12,),ROW()&lt;=MATCH(--RIGHT($C$2,4),$A$12:DS$12,)+$C$5-1),$C$6,"")</f>
        <v/>
      </c>
      <c r="BA26" s="6" t="str">
        <f>IF(AND(ROW()&gt;=MATCH(--RIGHT($C$2,4),$A$12:DT$12,),ROW()&lt;=MATCH(--RIGHT($C$2,4),$A$12:DT$12,)+$C$5-1),$C$6,"")</f>
        <v/>
      </c>
      <c r="BB26" s="6" t="str">
        <f>IF(AND(ROW()&gt;=MATCH(--RIGHT($C$2,4),$A$12:DU$12,),ROW()&lt;=MATCH(--RIGHT($C$2,4),$A$12:DU$12,)+$C$5-1),$C$6,"")</f>
        <v/>
      </c>
      <c r="BC26" s="6" t="str">
        <f>IF(AND(ROW()&gt;=MATCH(--RIGHT($C$2,4),$A$12:DV$12,),ROW()&lt;=MATCH(--RIGHT($C$2,4),$A$12:DV$12,)+$C$5-1),$C$6,"")</f>
        <v/>
      </c>
      <c r="BD26" s="6" t="str">
        <f>IF(AND(ROW()&gt;=MATCH(--RIGHT($C$2,4),$A$12:DW$12,),ROW()&lt;=MATCH(--RIGHT($C$2,4),$A$12:DW$12,)+$C$5-1),$C$6,"")</f>
        <v/>
      </c>
      <c r="BE26" s="6" t="str">
        <f>IF(AND(ROW()&gt;=MATCH(--RIGHT($C$2,4),$A$12:DX$12,),ROW()&lt;=MATCH(--RIGHT($C$2,4),$A$12:DX$12,)+$C$5-1),$C$6,"")</f>
        <v/>
      </c>
      <c r="BF26" s="6" t="str">
        <f>IF(AND(ROW()&gt;=MATCH(--RIGHT($C$2,4),$A$12:DY$12,),ROW()&lt;=MATCH(--RIGHT($C$2,4),$A$12:DY$12,)+$C$5-1),$C$6,"")</f>
        <v/>
      </c>
      <c r="BG26" s="6" t="str">
        <f>IF(AND(ROW()&gt;=MATCH(--RIGHT($C$2,4),$A$12:DZ$12,),ROW()&lt;=MATCH(--RIGHT($C$2,4),$A$12:DZ$12,)+$C$5-1),$C$6,"")</f>
        <v/>
      </c>
      <c r="BH26" s="6" t="str">
        <f>IF(AND(ROW()&gt;=MATCH(--RIGHT($C$2,4),$A$12:EA$12,),ROW()&lt;=MATCH(--RIGHT($C$2,4),$A$12:EA$12,)+$C$5-1),$C$6,"")</f>
        <v/>
      </c>
      <c r="BI26" s="6" t="str">
        <f>IF(AND(ROW()&gt;=MATCH(--RIGHT($C$2,4),$A$12:EB$12,),ROW()&lt;=MATCH(--RIGHT($C$2,4),$A$12:EB$12,)+$C$5-1),$C$6,"")</f>
        <v/>
      </c>
      <c r="BJ26" s="6" t="str">
        <f>IF(AND(ROW()&gt;=MATCH(--RIGHT($C$2,4),$A$12:EC$12,),ROW()&lt;=MATCH(--RIGHT($C$2,4),$A$12:EC$12,)+$C$5-1),$C$6,"")</f>
        <v/>
      </c>
      <c r="BK26" s="6" t="str">
        <f>IF(AND(ROW()&gt;=MATCH(--RIGHT($C$2,4),$A$12:ED$12,),ROW()&lt;=MATCH(--RIGHT($C$2,4),$A$12:ED$12,)+$C$5-1),$C$6,"")</f>
        <v/>
      </c>
      <c r="BL26" s="6" t="str">
        <f>IF(AND(ROW()&gt;=MATCH(--RIGHT($C$2,4),$A$12:EE$12,),ROW()&lt;=MATCH(--RIGHT($C$2,4),$A$12:EE$12,)+$C$5-1),$C$6,"")</f>
        <v/>
      </c>
      <c r="BM26" s="6" t="str">
        <f>IF(AND(ROW()&gt;=MATCH(--RIGHT($C$2,4),$A$12:EF$12,),ROW()&lt;=MATCH(--RIGHT($C$2,4),$A$12:EF$12,)+$C$5-1),$C$6,"")</f>
        <v/>
      </c>
      <c r="BN26" s="6" t="str">
        <f>IF(AND(ROW()&gt;=MATCH(--RIGHT($C$2,4),$A$12:EG$12,),ROW()&lt;=MATCH(--RIGHT($C$2,4),$A$12:EG$12,)+$C$5-1),$C$6,"")</f>
        <v/>
      </c>
      <c r="BO26" s="6" t="str">
        <f>IF(AND(ROW()&gt;=MATCH(--RIGHT($C$2,4),$A$12:EH$12,),ROW()&lt;=MATCH(--RIGHT($C$2,4),$A$12:EH$12,)+$C$5-1),$C$6,"")</f>
        <v/>
      </c>
      <c r="BP26" s="6" t="str">
        <f>IF(AND(ROW()&gt;=MATCH(--RIGHT($C$2,4),$A$12:EI$12,),ROW()&lt;=MATCH(--RIGHT($C$2,4),$A$12:EI$12,)+$C$5-1),$C$6,"")</f>
        <v/>
      </c>
      <c r="BQ26" s="6" t="str">
        <f>IF(AND(ROW()&gt;=MATCH(--RIGHT($C$2,4),$A$12:EJ$12,),ROW()&lt;=MATCH(--RIGHT($C$2,4),$A$12:EJ$12,)+$C$5-1),$C$6,"")</f>
        <v/>
      </c>
      <c r="BR26" s="6" t="str">
        <f>IF(AND(ROW()&gt;=MATCH(--RIGHT($C$2,4),$A$12:EK$12,),ROW()&lt;=MATCH(--RIGHT($C$2,4),$A$12:EK$12,)+$C$5-1),$C$6,"")</f>
        <v/>
      </c>
      <c r="BS26" s="6" t="str">
        <f>IF(AND(ROW()&gt;=MATCH(--RIGHT($C$2,4),$A$12:EL$12,),ROW()&lt;=MATCH(--RIGHT($C$2,4),$A$12:EL$12,)+$C$5-1),$C$6,"")</f>
        <v/>
      </c>
      <c r="BT26" s="6" t="str">
        <f>IF(AND(ROW()&gt;=MATCH(--RIGHT($C$2,4),$A$12:EM$12,),ROW()&lt;=MATCH(--RIGHT($C$2,4),$A$12:EM$12,)+$C$5-1),$C$6,"")</f>
        <v/>
      </c>
      <c r="BU26" s="6" t="str">
        <f>IF(AND(ROW()&gt;=MATCH(--RIGHT($C$2,4),$A$12:EN$12,),ROW()&lt;=MATCH(--RIGHT($C$2,4),$A$12:EN$12,)+$C$5-1),$C$6,"")</f>
        <v/>
      </c>
      <c r="BV26" s="6" t="str">
        <f>IF(AND(ROW()&gt;=MATCH(--RIGHT($C$2,4),$A$12:EO$12,),ROW()&lt;=MATCH(--RIGHT($C$2,4),$A$12:EO$12,)+$C$5-1),$C$6,"")</f>
        <v/>
      </c>
      <c r="BW26" s="6" t="str">
        <f>IF(AND(ROW()&gt;=MATCH(--RIGHT($C$2,4),$A$12:EP$12,),ROW()&lt;=MATCH(--RIGHT($C$2,4),$A$12:EP$12,)+$C$5-1),$C$6,"")</f>
        <v/>
      </c>
      <c r="BX26" s="6" t="str">
        <f>IF(AND(ROW()&gt;=MATCH(--RIGHT($C$2,4),$A$12:EQ$12,),ROW()&lt;=MATCH(--RIGHT($C$2,4),$A$12:EQ$12,)+$C$5-1),$C$6,"")</f>
        <v/>
      </c>
      <c r="BY26" s="6" t="str">
        <f>IF(AND(ROW()&gt;=MATCH(--RIGHT($C$2,4),$A$12:ER$12,),ROW()&lt;=MATCH(--RIGHT($C$2,4),$A$12:ER$12,)+$C$5-1),$C$6,"")</f>
        <v/>
      </c>
      <c r="BZ26" s="6" t="str">
        <f>IF(AND(ROW()&gt;=MATCH(--RIGHT($C$2,4),$A$12:ES$12,),ROW()&lt;=MATCH(--RIGHT($C$2,4),$A$12:ES$12,)+$C$5-1),$C$6,"")</f>
        <v/>
      </c>
      <c r="CA26" s="6" t="str">
        <f>IF(AND(ROW()&gt;=MATCH(--RIGHT($C$2,4),$A$12:ET$12,),ROW()&lt;=MATCH(--RIGHT($C$2,4),$A$12:ET$12,)+$C$5-1),$C$6,"")</f>
        <v/>
      </c>
      <c r="CB26" s="6" t="str">
        <f>IF(AND(ROW()&gt;=MATCH(--RIGHT($C$2,4),$A$12:EU$12,),ROW()&lt;=MATCH(--RIGHT($C$2,4),$A$12:EU$12,)+$C$5-1),$C$6,"")</f>
        <v/>
      </c>
      <c r="CC26" s="6" t="str">
        <f>IF(AND(ROW()&gt;=MATCH(--RIGHT($C$2,4),$A$12:EV$12,),ROW()&lt;=MATCH(--RIGHT($C$2,4),$A$12:EV$12,)+$C$5-1),$C$6,"")</f>
        <v/>
      </c>
      <c r="CD26" s="6" t="str">
        <f>IF(AND(ROW()&gt;=MATCH(--RIGHT($C$2,4),$A$12:EW$12,),ROW()&lt;=MATCH(--RIGHT($C$2,4),$A$12:EW$12,)+$C$5-1),$C$6,"")</f>
        <v/>
      </c>
      <c r="CE26" s="6" t="str">
        <f t="shared" ref="CE26:CG26" si="24">IF(COLUMN()-3&lt;$B$6,$B$7,"")</f>
        <v/>
      </c>
      <c r="CF26" s="6" t="str">
        <f t="shared" si="24"/>
        <v/>
      </c>
      <c r="CG26" s="6" t="str">
        <f t="shared" si="24"/>
        <v/>
      </c>
      <c r="CH26" s="2">
        <f t="shared" si="11"/>
        <v>3689</v>
      </c>
      <c r="CI26" s="2">
        <f t="shared" si="3"/>
        <v>0</v>
      </c>
      <c r="CJ26" s="2">
        <f t="shared" si="4"/>
        <v>0</v>
      </c>
      <c r="CK26" s="2">
        <f t="shared" si="5"/>
        <v>0</v>
      </c>
      <c r="CL26" s="2">
        <f t="shared" si="6"/>
        <v>0</v>
      </c>
      <c r="CM26" s="2">
        <f t="shared" si="7"/>
        <v>0</v>
      </c>
      <c r="CN26" s="2">
        <f t="shared" si="8"/>
        <v>3689</v>
      </c>
    </row>
  </sheetData>
  <mergeCells count="7">
    <mergeCell ref="BJ12:BU12"/>
    <mergeCell ref="BV12:CG12"/>
    <mergeCell ref="B12:M12"/>
    <mergeCell ref="N12:Y12"/>
    <mergeCell ref="Z12:AK12"/>
    <mergeCell ref="AL12:AW12"/>
    <mergeCell ref="AX12:BI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2016-08-16T15:26:18Z</dcterms:modified>
</cp:coreProperties>
</file>