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База" sheetId="1" r:id="rId1"/>
    <sheet name="Лист2" sheetId="2" r:id="rId2"/>
  </sheets>
  <externalReferences>
    <externalReference r:id="rId3"/>
  </externalReferences>
  <definedNames>
    <definedName name="_xlnm._FilterDatabase" localSheetId="0" hidden="1">База!$A$2:$F$28</definedName>
    <definedName name="АК">База!$O$16:$O$19</definedName>
    <definedName name="АК_">База!$O$16:$O$20</definedName>
    <definedName name="ГР_Свод">[1]Справочник!$J$3:$J$19</definedName>
    <definedName name="Зоб">База!$O$4:$O$6</definedName>
    <definedName name="Зоб_">База!$O$4:$O$7</definedName>
    <definedName name="Фильтр">'[1]Справка о прививках'!$A$3:$A$340</definedName>
    <definedName name="ФормаСвод">[1]!Форма[[Ключ]:[Номер Уникальный]]</definedName>
    <definedName name="ЭС_6">[1]!ЭС_7[Другие_ЭС]</definedName>
  </definedNames>
  <calcPr calcId="152511"/>
</workbook>
</file>

<file path=xl/calcChain.xml><?xml version="1.0" encoding="utf-8"?>
<calcChain xmlns="http://schemas.openxmlformats.org/spreadsheetml/2006/main">
  <c r="K6" i="1" l="1"/>
  <c r="K5" i="1"/>
  <c r="J6" i="1"/>
  <c r="J5" i="1"/>
  <c r="F28" i="1" l="1"/>
  <c r="F2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" i="1"/>
  <c r="B3" i="2" l="1"/>
</calcChain>
</file>

<file path=xl/comments1.xml><?xml version="1.0" encoding="utf-8"?>
<comments xmlns="http://schemas.openxmlformats.org/spreadsheetml/2006/main">
  <authors>
    <author>Мищенко Артем</author>
  </authors>
  <commentList>
    <comment ref="J5" authorId="0" shapeId="0">
      <text>
        <r>
          <rPr>
            <sz val="9"/>
            <color indexed="81"/>
            <rFont val="Tahoma"/>
            <family val="2"/>
            <charset val="204"/>
          </rPr>
          <t xml:space="preserve">
Должно быть 3</t>
        </r>
      </text>
    </comment>
    <comment ref="K5" authorId="0" shapeId="0">
      <text>
        <r>
          <rPr>
            <sz val="9"/>
            <color indexed="81"/>
            <rFont val="Tahoma"/>
            <family val="2"/>
            <charset val="204"/>
          </rPr>
          <t xml:space="preserve">
Должно быть 1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204"/>
          </rPr>
          <t>Мищенко Артем:</t>
        </r>
        <r>
          <rPr>
            <sz val="9"/>
            <color indexed="81"/>
            <rFont val="Tahoma"/>
            <family val="2"/>
            <charset val="204"/>
          </rPr>
          <t xml:space="preserve">
Должно быть 6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>Мищенко Артем:</t>
        </r>
        <r>
          <rPr>
            <sz val="9"/>
            <color indexed="81"/>
            <rFont val="Tahoma"/>
            <family val="2"/>
            <charset val="204"/>
          </rPr>
          <t xml:space="preserve">
Должно быть 1</t>
        </r>
      </text>
    </comment>
  </commentList>
</comments>
</file>

<file path=xl/sharedStrings.xml><?xml version="1.0" encoding="utf-8"?>
<sst xmlns="http://schemas.openxmlformats.org/spreadsheetml/2006/main" count="92" uniqueCount="46">
  <si>
    <t>№</t>
  </si>
  <si>
    <t>ФИО</t>
  </si>
  <si>
    <t>Курс</t>
  </si>
  <si>
    <t>Возраст</t>
  </si>
  <si>
    <t>Зоб простой</t>
  </si>
  <si>
    <t>Наруш.рефракции и аккомодации</t>
  </si>
  <si>
    <t/>
  </si>
  <si>
    <t>миопия сл. ст. OH</t>
  </si>
  <si>
    <t>миопия сл. ст. ОД, миопический астигматизм ОД</t>
  </si>
  <si>
    <t>выпущен</t>
  </si>
  <si>
    <t>отчислен</t>
  </si>
  <si>
    <t>нет 18 лет</t>
  </si>
  <si>
    <t>есть 18 лет</t>
  </si>
  <si>
    <t xml:space="preserve">  </t>
  </si>
  <si>
    <t>Азаркевич Карина Артуровна</t>
  </si>
  <si>
    <t xml:space="preserve">дифузный нетоксический зоб 1 ст. , </t>
  </si>
  <si>
    <t>Архипова Дарья Владимировна</t>
  </si>
  <si>
    <t>Безручко Елена Дмитриевна</t>
  </si>
  <si>
    <t>Воронович Ольга Сергеевна</t>
  </si>
  <si>
    <t>Второва Валерия Геннадьевна</t>
  </si>
  <si>
    <t>Гритченко Анжелика Анатольевна</t>
  </si>
  <si>
    <t>Дерябина Анастасия Олеговна</t>
  </si>
  <si>
    <t>Егорова Карина Владимировна</t>
  </si>
  <si>
    <t>Ефимович Мария Васильевна</t>
  </si>
  <si>
    <t>Зарецкая Ирина Анатольевна</t>
  </si>
  <si>
    <t>Калесинская Екатерина Игоревна</t>
  </si>
  <si>
    <t>Комар Сергей Александрович</t>
  </si>
  <si>
    <t>Маркова Ольга Владимировна</t>
  </si>
  <si>
    <t>Мишина Ольга Александровна</t>
  </si>
  <si>
    <t>Нестеренок Диана Витальевна</t>
  </si>
  <si>
    <t>Прудникова Ангелина Юрьевна</t>
  </si>
  <si>
    <t>Ровкач Анна Игоревна</t>
  </si>
  <si>
    <t>Селигова Оксана Сергеевна</t>
  </si>
  <si>
    <t>Сенькевич Татьяна Александровна</t>
  </si>
  <si>
    <t>Слесаренко Надежда Валерьевна</t>
  </si>
  <si>
    <t>Тимошенкова Ольга Александровна</t>
  </si>
  <si>
    <t>Троцкайте Ксения Олеговна</t>
  </si>
  <si>
    <t>Христлейд Яна Андреевна</t>
  </si>
  <si>
    <t>Чишевич Ксения Дмитриевна</t>
  </si>
  <si>
    <t>Шарафонович Вероника Александровна</t>
  </si>
  <si>
    <t>Отчет по болезням</t>
  </si>
  <si>
    <t>Наименование болезни</t>
  </si>
  <si>
    <t>Студенты 0-18 лет</t>
  </si>
  <si>
    <t>Студенты свыше 18 лет</t>
  </si>
  <si>
    <t>Зоб_Справочник</t>
  </si>
  <si>
    <t>Аккомодация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</si>
</sst>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i/>
      <sz val="11"/>
      <color theme="0" tint="-0.3499862666707357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u/>
      <sz val="22"/>
      <name val="Arial Cyr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36CAC6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2" borderId="1">
      <alignment horizontal="center" vertical="center"/>
    </xf>
    <xf numFmtId="0" fontId="1" fillId="3" borderId="1"/>
    <xf numFmtId="0" fontId="1" fillId="4" borderId="1"/>
    <xf numFmtId="0" fontId="1" fillId="5" borderId="1"/>
    <xf numFmtId="0" fontId="5" fillId="0" borderId="0"/>
    <xf numFmtId="0" fontId="6" fillId="0" borderId="0">
      <alignment horizontal="center" vertical="center"/>
    </xf>
    <xf numFmtId="0" fontId="7" fillId="0" borderId="0"/>
    <xf numFmtId="0" fontId="4" fillId="6" borderId="1">
      <alignment horizontal="right"/>
    </xf>
    <xf numFmtId="0" fontId="5" fillId="0" borderId="0"/>
    <xf numFmtId="0" fontId="8" fillId="7" borderId="2" applyAlignment="0">
      <alignment horizontal="right" vertical="center"/>
    </xf>
    <xf numFmtId="0" fontId="9" fillId="7" borderId="1">
      <alignment horizontal="right"/>
    </xf>
    <xf numFmtId="0" fontId="10" fillId="0" borderId="0">
      <alignment horizontal="center" vertical="center"/>
    </xf>
  </cellStyleXfs>
  <cellXfs count="24">
    <xf numFmtId="0" fontId="0" fillId="0" borderId="0" xfId="0"/>
    <xf numFmtId="0" fontId="2" fillId="0" borderId="0" xfId="1"/>
    <xf numFmtId="0" fontId="0" fillId="0" borderId="1" xfId="0" applyBorder="1"/>
    <xf numFmtId="0" fontId="4" fillId="0" borderId="1" xfId="3" applyFill="1" applyBorder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1" fillId="0" borderId="1" xfId="4" applyFill="1" applyAlignment="1">
      <alignment horizontal="center" vertical="center"/>
    </xf>
    <xf numFmtId="0" fontId="1" fillId="0" borderId="1" xfId="4" applyFill="1"/>
    <xf numFmtId="0" fontId="0" fillId="0" borderId="1" xfId="5" applyFont="1" applyFill="1"/>
    <xf numFmtId="0" fontId="1" fillId="0" borderId="1" xfId="5" applyFill="1"/>
    <xf numFmtId="0" fontId="1" fillId="0" borderId="1" xfId="4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0" fontId="4" fillId="0" borderId="1" xfId="3" applyFill="1">
      <alignment horizontal="center" vertical="center"/>
    </xf>
    <xf numFmtId="0" fontId="4" fillId="0" borderId="1" xfId="3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left" vertical="center"/>
    </xf>
    <xf numFmtId="0" fontId="0" fillId="0" borderId="0" xfId="0" applyFill="1"/>
    <xf numFmtId="0" fontId="0" fillId="0" borderId="0" xfId="0" quotePrefix="1"/>
    <xf numFmtId="0" fontId="0" fillId="0" borderId="0" xfId="0" applyBorder="1"/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15">
    <cellStyle name="Значение_отчет" xfId="7"/>
    <cellStyle name="Ключ" xfId="2"/>
    <cellStyle name="Неиспользуемая" xfId="6"/>
    <cellStyle name="Обычнная_отчет" xfId="8"/>
    <cellStyle name="Обычный" xfId="0" builtinId="0"/>
    <cellStyle name="Обычный 2" xfId="9"/>
    <cellStyle name="Оглавление" xfId="10"/>
    <cellStyle name="Подпись" xfId="11"/>
    <cellStyle name="Пояснение" xfId="1" builtinId="53"/>
    <cellStyle name="Расчетная" xfId="4"/>
    <cellStyle name="РТ_Группа" xfId="12"/>
    <cellStyle name="Ручная" xfId="5"/>
    <cellStyle name="Справочник" xfId="13"/>
    <cellStyle name="Шапка_отчет" xfId="14"/>
    <cellStyle name="Шапка_таблицы" xfId="3"/>
  </cellStyles>
  <dxfs count="2">
    <dxf>
      <font>
        <color theme="0" tint="-0.499984740745262"/>
      </font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shchenko/Downloads/Medical%20accounting_v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База"/>
      <sheetName val="Справка о прививках"/>
      <sheetName val="Без справок"/>
      <sheetName val="Рабочая тетрадь"/>
      <sheetName val="Наполняемость"/>
      <sheetName val="Отчет по болезням"/>
      <sheetName val="План счетов"/>
      <sheetName val="To_Do"/>
      <sheetName val="Medical accounting_v9"/>
    </sheetNames>
    <sheetDataSet>
      <sheetData sheetId="0">
        <row r="3">
          <cell r="J3" t="str">
            <v>Новообразования_</v>
          </cell>
        </row>
        <row r="4">
          <cell r="J4" t="str">
            <v>Эндокринная__система</v>
          </cell>
        </row>
        <row r="5">
          <cell r="J5" t="str">
            <v>Кровеносная_система</v>
          </cell>
        </row>
        <row r="6">
          <cell r="J6" t="str">
            <v>Психические_расстройства</v>
          </cell>
        </row>
        <row r="7">
          <cell r="J7" t="str">
            <v>Нервная_система</v>
          </cell>
        </row>
        <row r="8">
          <cell r="J8" t="str">
            <v>Система_кровообращения</v>
          </cell>
        </row>
        <row r="9">
          <cell r="J9" t="str">
            <v>Дыхание</v>
          </cell>
        </row>
        <row r="10">
          <cell r="J10" t="str">
            <v>Пищеварительная_система</v>
          </cell>
        </row>
        <row r="11">
          <cell r="J11" t="str">
            <v>Мочеполовая_система</v>
          </cell>
        </row>
        <row r="12">
          <cell r="J12" t="str">
            <v>Болезни_кожи</v>
          </cell>
        </row>
        <row r="13">
          <cell r="J13" t="str">
            <v>Костномышечная_система</v>
          </cell>
        </row>
        <row r="14">
          <cell r="J14" t="str">
            <v>Врожденные_аномалии</v>
          </cell>
        </row>
        <row r="15">
          <cell r="J15" t="str">
            <v>Отдаленные_состояния</v>
          </cell>
        </row>
        <row r="16">
          <cell r="J16" t="str">
            <v>Симптомы_неточно_обозначенные</v>
          </cell>
        </row>
        <row r="17">
          <cell r="J17" t="str">
            <v>Травмы_и_отравления</v>
          </cell>
        </row>
        <row r="18">
          <cell r="J18" t="str">
            <v>Неблагоприятные_реакции</v>
          </cell>
        </row>
      </sheetData>
      <sheetData sheetId="1"/>
      <sheetData sheetId="2">
        <row r="4">
          <cell r="A4" t="str">
            <v>Азаркевич Карина Артуровна</v>
          </cell>
        </row>
        <row r="5">
          <cell r="A5" t="str">
            <v>Архипова Дарья Владимировна</v>
          </cell>
        </row>
        <row r="6">
          <cell r="A6" t="str">
            <v>Безручко Елена Дмитриевна</v>
          </cell>
        </row>
        <row r="7">
          <cell r="A7" t="str">
            <v>Воронович Ольга Сергеевна</v>
          </cell>
        </row>
        <row r="8">
          <cell r="A8" t="str">
            <v>Второва Валерия Геннадьевна</v>
          </cell>
        </row>
        <row r="9">
          <cell r="A9" t="str">
            <v>Гритченко Анжелика Анатольевна</v>
          </cell>
        </row>
        <row r="10">
          <cell r="A10" t="str">
            <v>Дерябина Анастасия Олеговна</v>
          </cell>
        </row>
        <row r="11">
          <cell r="A11" t="str">
            <v>Егорова Карина Владимировна</v>
          </cell>
        </row>
        <row r="12">
          <cell r="A12" t="str">
            <v>Ефимович Мария Васильевна</v>
          </cell>
        </row>
        <row r="13">
          <cell r="A13" t="str">
            <v>Зарецкая Ирина Анатольевна</v>
          </cell>
        </row>
        <row r="14">
          <cell r="A14" t="str">
            <v>Калесинская Екатерина Игоревна</v>
          </cell>
        </row>
        <row r="15">
          <cell r="A15" t="str">
            <v>Комар Сергей Александрович</v>
          </cell>
        </row>
        <row r="16">
          <cell r="A16" t="str">
            <v>Маркова Ольга Владимировна</v>
          </cell>
        </row>
        <row r="17">
          <cell r="A17" t="str">
            <v>Мишина Ольга Александровна</v>
          </cell>
        </row>
        <row r="18">
          <cell r="A18" t="str">
            <v>Нестеренок Диана Витальевна</v>
          </cell>
        </row>
        <row r="19">
          <cell r="A19" t="str">
            <v>Прудникова Ангелина Юрьевна</v>
          </cell>
        </row>
        <row r="20">
          <cell r="A20" t="str">
            <v>Ровкач Анна Игоревна</v>
          </cell>
        </row>
        <row r="21">
          <cell r="A21" t="str">
            <v>Селигова Оксана Сергеевна</v>
          </cell>
        </row>
        <row r="22">
          <cell r="A22" t="str">
            <v>Сенькевич Татьяна Александровна</v>
          </cell>
        </row>
        <row r="23">
          <cell r="A23" t="str">
            <v>Слесаренко Надежда Валерьевна</v>
          </cell>
        </row>
        <row r="24">
          <cell r="A24" t="str">
            <v>Тимошенкова Ольга Александровна</v>
          </cell>
        </row>
        <row r="25">
          <cell r="A25" t="str">
            <v>Троцкайте Ксения Олеговна</v>
          </cell>
        </row>
        <row r="26">
          <cell r="A26" t="str">
            <v>Христлейд Яна Андреевна</v>
          </cell>
        </row>
        <row r="27">
          <cell r="A27" t="str">
            <v>Чишевич Ксения Дмитриевна</v>
          </cell>
        </row>
        <row r="28">
          <cell r="A28" t="str">
            <v>Шарафонович Вероника Александровна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FF0000"/>
    <outlinePr summaryBelow="0" summaryRight="0"/>
  </sheetPr>
  <dimension ref="A1:O2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7" sqref="K7"/>
    </sheetView>
  </sheetViews>
  <sheetFormatPr defaultRowHeight="15" x14ac:dyDescent="0.25"/>
  <cols>
    <col min="1" max="1" width="5.5703125" customWidth="1"/>
    <col min="2" max="2" width="28.140625" customWidth="1"/>
    <col min="3" max="3" width="10.42578125" customWidth="1"/>
    <col min="4" max="4" width="14.7109375" customWidth="1"/>
    <col min="5" max="5" width="12.140625" style="18" customWidth="1"/>
    <col min="6" max="6" width="32.85546875" customWidth="1"/>
    <col min="9" max="9" width="33.85546875" customWidth="1"/>
    <col min="10" max="10" width="23.28515625" customWidth="1"/>
    <col min="11" max="11" width="26.7109375" customWidth="1"/>
    <col min="15" max="15" width="15.5703125" customWidth="1"/>
  </cols>
  <sheetData>
    <row r="1" spans="1:15" ht="22.5" customHeight="1" x14ac:dyDescent="0.25">
      <c r="I1" s="1" t="s">
        <v>10</v>
      </c>
      <c r="J1" s="1" t="s">
        <v>9</v>
      </c>
      <c r="K1" s="1" t="s">
        <v>11</v>
      </c>
    </row>
    <row r="2" spans="1:15" x14ac:dyDescent="0.25">
      <c r="A2" s="14" t="s">
        <v>0</v>
      </c>
      <c r="B2" s="14" t="s">
        <v>1</v>
      </c>
      <c r="C2" s="15" t="s">
        <v>2</v>
      </c>
      <c r="D2" s="14" t="s">
        <v>3</v>
      </c>
      <c r="E2" s="14" t="s">
        <v>4</v>
      </c>
      <c r="F2" s="14" t="s">
        <v>45</v>
      </c>
      <c r="K2" s="1" t="s">
        <v>12</v>
      </c>
    </row>
    <row r="3" spans="1:15" ht="15.75" x14ac:dyDescent="0.25">
      <c r="A3" s="8">
        <v>1</v>
      </c>
      <c r="B3" s="9" t="s">
        <v>13</v>
      </c>
      <c r="C3" s="10"/>
      <c r="D3" s="9" t="s">
        <v>6</v>
      </c>
      <c r="E3" s="11" t="str">
        <f>IF($B3="","",IF(IFERROR(MATCH($B3,$O$5:$O$10,0),0)&lt;&gt;0,$O$4,""))</f>
        <v/>
      </c>
      <c r="F3" s="11" t="str">
        <f>IF($B3="","",IF(IFERROR(MATCH($B3,$O$17:$O$26,0),0)&lt;&gt;0,$O$16,""))</f>
        <v/>
      </c>
      <c r="I3" s="21" t="s">
        <v>40</v>
      </c>
      <c r="J3" s="22"/>
      <c r="K3" s="23"/>
      <c r="O3" s="16" t="s">
        <v>44</v>
      </c>
    </row>
    <row r="4" spans="1:15" ht="30" x14ac:dyDescent="0.25">
      <c r="A4" s="12">
        <v>2</v>
      </c>
      <c r="B4" s="12" t="s">
        <v>14</v>
      </c>
      <c r="C4" s="13" t="s">
        <v>10</v>
      </c>
      <c r="D4" s="12" t="s">
        <v>11</v>
      </c>
      <c r="E4" s="11" t="str">
        <f t="shared" ref="E4:E28" si="0">IF($B4="","",IF(IFERROR(MATCH($B4,$O$5:$O$10,0),0)&lt;&gt;0,$O$4,""))</f>
        <v xml:space="preserve">дифузный нетоксический зоб 1 ст. , </v>
      </c>
      <c r="F4" s="11" t="str">
        <f t="shared" ref="F4:F26" si="1">IF($B4="","",IF(IFERROR(MATCH($B4,$O$17:$O$26,0),0)&lt;&gt;0,$O$16,""))</f>
        <v/>
      </c>
      <c r="I4" s="6" t="s">
        <v>41</v>
      </c>
      <c r="J4" s="6" t="s">
        <v>42</v>
      </c>
      <c r="K4" s="6" t="s">
        <v>43</v>
      </c>
      <c r="O4" s="17" t="s">
        <v>15</v>
      </c>
    </row>
    <row r="5" spans="1:15" ht="30" x14ac:dyDescent="0.25">
      <c r="A5" s="12">
        <v>3</v>
      </c>
      <c r="B5" s="12" t="s">
        <v>16</v>
      </c>
      <c r="C5" s="13">
        <v>2</v>
      </c>
      <c r="D5" s="12" t="s">
        <v>11</v>
      </c>
      <c r="E5" s="11" t="str">
        <f t="shared" si="0"/>
        <v xml:space="preserve">дифузный нетоксический зоб 1 ст. , </v>
      </c>
      <c r="F5" s="11" t="str">
        <f t="shared" si="1"/>
        <v>миопия сл. ст. OH</v>
      </c>
      <c r="I5" s="5" t="s">
        <v>4</v>
      </c>
      <c r="J5" s="7">
        <f>COUNTIFS($C:$C,"&lt;&gt;"&amp;$I$1,$C:$C,"&lt;&gt;"&amp;$J$1,$D:$D,$K$1,$E:$E,"?*")</f>
        <v>3</v>
      </c>
      <c r="K5" s="7">
        <f>COUNTIFS($C:$C,"&lt;&gt;"&amp;$I$1,$C:$C,"&lt;&gt;"&amp;$J$1,$D:$D,$K$2,$E:$E,"?*")</f>
        <v>1</v>
      </c>
      <c r="O5" t="s">
        <v>14</v>
      </c>
    </row>
    <row r="6" spans="1:15" x14ac:dyDescent="0.25">
      <c r="A6" s="12">
        <v>4</v>
      </c>
      <c r="B6" s="12" t="s">
        <v>17</v>
      </c>
      <c r="C6" s="13">
        <v>2</v>
      </c>
      <c r="D6" s="12" t="s">
        <v>11</v>
      </c>
      <c r="E6" s="11" t="str">
        <f t="shared" si="0"/>
        <v/>
      </c>
      <c r="F6" s="11" t="str">
        <f t="shared" si="1"/>
        <v/>
      </c>
      <c r="I6" s="4" t="s">
        <v>5</v>
      </c>
      <c r="J6" s="7">
        <f>COUNTIFS($C:$C,"&lt;&gt;"&amp;$I$1,$C:$C,"&lt;&gt;"&amp;$J$1,$D:$D,$K$1,$F:$F,"?*")</f>
        <v>6</v>
      </c>
      <c r="K6" s="7">
        <f>COUNTIFS($C:$C,"&lt;&gt;"&amp;$I$1,$C:$C,"&lt;&gt;"&amp;$J$1,$D:$D,$K$2,$F:$F,"?*")</f>
        <v>1</v>
      </c>
      <c r="O6" t="s">
        <v>16</v>
      </c>
    </row>
    <row r="7" spans="1:15" x14ac:dyDescent="0.25">
      <c r="A7" s="12">
        <v>5</v>
      </c>
      <c r="B7" s="12" t="s">
        <v>18</v>
      </c>
      <c r="C7" s="13">
        <v>2</v>
      </c>
      <c r="D7" s="12" t="s">
        <v>11</v>
      </c>
      <c r="E7" s="11" t="str">
        <f t="shared" si="0"/>
        <v/>
      </c>
      <c r="F7" s="11" t="str">
        <f t="shared" si="1"/>
        <v/>
      </c>
      <c r="O7" s="19" t="s">
        <v>25</v>
      </c>
    </row>
    <row r="8" spans="1:15" ht="30" x14ac:dyDescent="0.25">
      <c r="A8" s="12">
        <v>6</v>
      </c>
      <c r="B8" s="12" t="s">
        <v>19</v>
      </c>
      <c r="C8" s="13">
        <v>2</v>
      </c>
      <c r="D8" s="12" t="s">
        <v>11</v>
      </c>
      <c r="E8" s="11" t="str">
        <f t="shared" si="0"/>
        <v/>
      </c>
      <c r="F8" s="11" t="str">
        <f t="shared" si="1"/>
        <v/>
      </c>
      <c r="O8" t="s">
        <v>29</v>
      </c>
    </row>
    <row r="9" spans="1:15" ht="30" x14ac:dyDescent="0.25">
      <c r="A9" s="12">
        <v>7</v>
      </c>
      <c r="B9" s="12" t="s">
        <v>20</v>
      </c>
      <c r="C9" s="13">
        <v>2</v>
      </c>
      <c r="D9" s="12" t="s">
        <v>12</v>
      </c>
      <c r="E9" s="11" t="str">
        <f t="shared" si="0"/>
        <v/>
      </c>
      <c r="F9" s="11" t="str">
        <f t="shared" si="1"/>
        <v/>
      </c>
      <c r="O9" t="s">
        <v>37</v>
      </c>
    </row>
    <row r="10" spans="1:15" ht="30" x14ac:dyDescent="0.25">
      <c r="A10" s="12">
        <v>8</v>
      </c>
      <c r="B10" s="12" t="s">
        <v>21</v>
      </c>
      <c r="C10" s="13" t="s">
        <v>10</v>
      </c>
      <c r="D10" s="12" t="s">
        <v>11</v>
      </c>
      <c r="E10" s="11" t="str">
        <f t="shared" si="0"/>
        <v/>
      </c>
      <c r="F10" s="11" t="str">
        <f t="shared" si="1"/>
        <v>миопия сл. ст. OH</v>
      </c>
      <c r="O10" t="s">
        <v>33</v>
      </c>
    </row>
    <row r="11" spans="1:15" ht="30" x14ac:dyDescent="0.25">
      <c r="A11" s="12">
        <v>9</v>
      </c>
      <c r="B11" s="12" t="s">
        <v>22</v>
      </c>
      <c r="C11" s="13">
        <v>2</v>
      </c>
      <c r="D11" s="12" t="s">
        <v>11</v>
      </c>
      <c r="E11" s="11" t="str">
        <f t="shared" si="0"/>
        <v/>
      </c>
      <c r="F11" s="11" t="str">
        <f t="shared" si="1"/>
        <v/>
      </c>
      <c r="I11" s="20"/>
      <c r="J11" s="20"/>
    </row>
    <row r="12" spans="1:15" x14ac:dyDescent="0.25">
      <c r="A12" s="12">
        <v>10</v>
      </c>
      <c r="B12" s="12" t="s">
        <v>23</v>
      </c>
      <c r="C12" s="13">
        <v>2</v>
      </c>
      <c r="D12" s="12" t="s">
        <v>12</v>
      </c>
      <c r="E12" s="11" t="str">
        <f t="shared" si="0"/>
        <v/>
      </c>
      <c r="F12" s="11" t="str">
        <f t="shared" si="1"/>
        <v/>
      </c>
      <c r="I12" s="20"/>
      <c r="J12" s="20"/>
    </row>
    <row r="13" spans="1:15" ht="30" x14ac:dyDescent="0.25">
      <c r="A13" s="12">
        <v>11</v>
      </c>
      <c r="B13" s="12" t="s">
        <v>24</v>
      </c>
      <c r="C13" s="13">
        <v>2</v>
      </c>
      <c r="D13" s="12" t="s">
        <v>11</v>
      </c>
      <c r="E13" s="11" t="str">
        <f t="shared" si="0"/>
        <v/>
      </c>
      <c r="F13" s="11" t="str">
        <f t="shared" si="1"/>
        <v>миопия сл. ст. OH</v>
      </c>
      <c r="I13" s="20"/>
      <c r="J13" s="20"/>
    </row>
    <row r="14" spans="1:15" ht="30" x14ac:dyDescent="0.25">
      <c r="A14" s="12">
        <v>12</v>
      </c>
      <c r="B14" s="12" t="s">
        <v>25</v>
      </c>
      <c r="C14" s="13">
        <v>2</v>
      </c>
      <c r="D14" s="12" t="s">
        <v>11</v>
      </c>
      <c r="E14" s="11" t="str">
        <f t="shared" si="0"/>
        <v xml:space="preserve">дифузный нетоксический зоб 1 ст. , </v>
      </c>
      <c r="F14" s="11" t="str">
        <f t="shared" si="1"/>
        <v>миопия сл. ст. OH</v>
      </c>
      <c r="I14" s="20"/>
      <c r="J14" s="20"/>
    </row>
    <row r="15" spans="1:15" ht="30" x14ac:dyDescent="0.25">
      <c r="A15" s="12">
        <v>13</v>
      </c>
      <c r="B15" s="12" t="s">
        <v>26</v>
      </c>
      <c r="C15" s="13">
        <v>2</v>
      </c>
      <c r="D15" s="12" t="s">
        <v>11</v>
      </c>
      <c r="E15" s="11" t="str">
        <f t="shared" si="0"/>
        <v/>
      </c>
      <c r="F15" s="11" t="str">
        <f t="shared" si="1"/>
        <v>миопия сл. ст. OH</v>
      </c>
      <c r="I15" s="20"/>
      <c r="J15" s="20"/>
      <c r="O15" s="3" t="s">
        <v>45</v>
      </c>
    </row>
    <row r="16" spans="1:15" ht="30" x14ac:dyDescent="0.25">
      <c r="A16" s="12">
        <v>14</v>
      </c>
      <c r="B16" s="12" t="s">
        <v>27</v>
      </c>
      <c r="C16" s="13">
        <v>2</v>
      </c>
      <c r="D16" s="12" t="s">
        <v>12</v>
      </c>
      <c r="E16" s="11" t="str">
        <f t="shared" si="0"/>
        <v/>
      </c>
      <c r="F16" s="11" t="str">
        <f t="shared" si="1"/>
        <v/>
      </c>
      <c r="I16" s="20"/>
      <c r="J16" s="20"/>
      <c r="O16" s="2" t="s">
        <v>7</v>
      </c>
    </row>
    <row r="17" spans="1:15" ht="30" x14ac:dyDescent="0.25">
      <c r="A17" s="12">
        <v>15</v>
      </c>
      <c r="B17" s="12" t="s">
        <v>28</v>
      </c>
      <c r="C17" s="13">
        <v>3</v>
      </c>
      <c r="D17" s="12" t="s">
        <v>12</v>
      </c>
      <c r="E17" s="11" t="str">
        <f t="shared" si="0"/>
        <v/>
      </c>
      <c r="F17" s="11" t="str">
        <f t="shared" si="1"/>
        <v>миопия сл. ст. OH</v>
      </c>
      <c r="O17" s="2" t="s">
        <v>16</v>
      </c>
    </row>
    <row r="18" spans="1:15" ht="30" x14ac:dyDescent="0.25">
      <c r="A18" s="12">
        <v>16</v>
      </c>
      <c r="B18" s="12" t="s">
        <v>29</v>
      </c>
      <c r="C18" s="13" t="s">
        <v>9</v>
      </c>
      <c r="D18" s="12" t="s">
        <v>12</v>
      </c>
      <c r="E18" s="11" t="str">
        <f t="shared" si="0"/>
        <v xml:space="preserve">дифузный нетоксический зоб 1 ст. , </v>
      </c>
      <c r="F18" s="11" t="str">
        <f t="shared" si="1"/>
        <v/>
      </c>
      <c r="O18" s="2" t="s">
        <v>21</v>
      </c>
    </row>
    <row r="19" spans="1:15" ht="30" x14ac:dyDescent="0.25">
      <c r="A19" s="12">
        <v>17</v>
      </c>
      <c r="B19" s="12" t="s">
        <v>30</v>
      </c>
      <c r="C19" s="13">
        <v>2</v>
      </c>
      <c r="D19" s="12" t="s">
        <v>12</v>
      </c>
      <c r="E19" s="11" t="str">
        <f t="shared" si="0"/>
        <v/>
      </c>
      <c r="F19" s="11" t="str">
        <f t="shared" si="1"/>
        <v/>
      </c>
      <c r="O19" s="2" t="s">
        <v>8</v>
      </c>
    </row>
    <row r="20" spans="1:15" x14ac:dyDescent="0.25">
      <c r="A20" s="12">
        <v>18</v>
      </c>
      <c r="B20" s="12" t="s">
        <v>31</v>
      </c>
      <c r="C20" s="13">
        <v>4</v>
      </c>
      <c r="D20" s="12" t="s">
        <v>12</v>
      </c>
      <c r="E20" s="11" t="str">
        <f t="shared" si="0"/>
        <v/>
      </c>
      <c r="F20" s="11" t="str">
        <f t="shared" si="1"/>
        <v/>
      </c>
      <c r="O20" s="19" t="s">
        <v>24</v>
      </c>
    </row>
    <row r="21" spans="1:15" x14ac:dyDescent="0.25">
      <c r="A21" s="12">
        <v>19</v>
      </c>
      <c r="B21" s="12" t="s">
        <v>32</v>
      </c>
      <c r="C21" s="13">
        <v>2</v>
      </c>
      <c r="D21" s="12" t="s">
        <v>11</v>
      </c>
      <c r="E21" s="11" t="str">
        <f t="shared" si="0"/>
        <v/>
      </c>
      <c r="F21" s="11" t="str">
        <f t="shared" si="1"/>
        <v>миопия сл. ст. OH</v>
      </c>
      <c r="O21" t="s">
        <v>25</v>
      </c>
    </row>
    <row r="22" spans="1:15" ht="30" x14ac:dyDescent="0.25">
      <c r="A22" s="12">
        <v>20</v>
      </c>
      <c r="B22" s="12" t="s">
        <v>33</v>
      </c>
      <c r="C22" s="13">
        <v>2</v>
      </c>
      <c r="D22" s="12" t="s">
        <v>12</v>
      </c>
      <c r="E22" s="11" t="str">
        <f t="shared" si="0"/>
        <v xml:space="preserve">дифузный нетоксический зоб 1 ст. , </v>
      </c>
      <c r="F22" s="11" t="str">
        <f t="shared" si="1"/>
        <v/>
      </c>
      <c r="O22" t="s">
        <v>26</v>
      </c>
    </row>
    <row r="23" spans="1:15" ht="30" x14ac:dyDescent="0.25">
      <c r="A23" s="12">
        <v>21</v>
      </c>
      <c r="B23" s="12" t="s">
        <v>34</v>
      </c>
      <c r="C23" s="13">
        <v>2</v>
      </c>
      <c r="D23" s="12" t="s">
        <v>11</v>
      </c>
      <c r="E23" s="11" t="str">
        <f t="shared" si="0"/>
        <v/>
      </c>
      <c r="F23" s="11" t="str">
        <f t="shared" si="1"/>
        <v>миопия сл. ст. OH</v>
      </c>
      <c r="O23" t="s">
        <v>28</v>
      </c>
    </row>
    <row r="24" spans="1:15" ht="30" x14ac:dyDescent="0.25">
      <c r="A24" s="12">
        <v>22</v>
      </c>
      <c r="B24" s="12" t="s">
        <v>35</v>
      </c>
      <c r="C24" s="13" t="s">
        <v>9</v>
      </c>
      <c r="D24" s="12" t="s">
        <v>12</v>
      </c>
      <c r="E24" s="11" t="str">
        <f t="shared" si="0"/>
        <v/>
      </c>
      <c r="F24" s="11" t="str">
        <f t="shared" si="1"/>
        <v>миопия сл. ст. OH</v>
      </c>
      <c r="O24" t="s">
        <v>32</v>
      </c>
    </row>
    <row r="25" spans="1:15" x14ac:dyDescent="0.25">
      <c r="A25" s="12">
        <v>23</v>
      </c>
      <c r="B25" s="12" t="s">
        <v>36</v>
      </c>
      <c r="C25" s="13">
        <v>2</v>
      </c>
      <c r="D25" s="12" t="s">
        <v>12</v>
      </c>
      <c r="E25" s="11" t="str">
        <f t="shared" si="0"/>
        <v/>
      </c>
      <c r="F25" s="11" t="str">
        <f t="shared" si="1"/>
        <v/>
      </c>
      <c r="O25" t="s">
        <v>34</v>
      </c>
    </row>
    <row r="26" spans="1:15" x14ac:dyDescent="0.25">
      <c r="A26" s="12">
        <v>24</v>
      </c>
      <c r="B26" s="12" t="s">
        <v>37</v>
      </c>
      <c r="C26" s="13">
        <v>2</v>
      </c>
      <c r="D26" s="12" t="s">
        <v>11</v>
      </c>
      <c r="E26" s="11" t="str">
        <f t="shared" si="0"/>
        <v xml:space="preserve">дифузный нетоксический зоб 1 ст. , </v>
      </c>
      <c r="F26" s="11" t="str">
        <f t="shared" si="1"/>
        <v/>
      </c>
      <c r="O26" t="s">
        <v>35</v>
      </c>
    </row>
    <row r="27" spans="1:15" ht="30" x14ac:dyDescent="0.25">
      <c r="A27" s="12">
        <v>25</v>
      </c>
      <c r="B27" s="12" t="s">
        <v>38</v>
      </c>
      <c r="C27" s="13">
        <v>2</v>
      </c>
      <c r="D27" s="12" t="s">
        <v>11</v>
      </c>
      <c r="E27" s="11" t="str">
        <f t="shared" si="0"/>
        <v/>
      </c>
      <c r="F27" s="11" t="str">
        <f>IF($B27="","",IF(IFERROR(MATCH($B27,$O$17:$O$26,0),0)&lt;&gt;0,$O$16,""))</f>
        <v/>
      </c>
    </row>
    <row r="28" spans="1:15" ht="30" x14ac:dyDescent="0.25">
      <c r="A28" s="12">
        <v>26</v>
      </c>
      <c r="B28" s="12" t="s">
        <v>39</v>
      </c>
      <c r="C28" s="13">
        <v>2</v>
      </c>
      <c r="D28" s="12" t="s">
        <v>11</v>
      </c>
      <c r="E28" s="11" t="str">
        <f t="shared" si="0"/>
        <v/>
      </c>
      <c r="F28" s="11" t="str">
        <f>IF($B28="","",IF(IFERROR(MATCH($B28,$O$17:$O$26,0),0)&lt;&gt;0,$O$16,""))</f>
        <v/>
      </c>
    </row>
  </sheetData>
  <autoFilter ref="A2:F28"/>
  <dataConsolidate/>
  <mergeCells count="1">
    <mergeCell ref="I3:K3"/>
  </mergeCells>
  <conditionalFormatting sqref="D3:D28">
    <cfRule type="cellIs" dxfId="1" priority="11" operator="equal">
      <formula>#REF!</formula>
    </cfRule>
  </conditionalFormatting>
  <conditionalFormatting sqref="G3:I3 L3:XFD3 A3:F28">
    <cfRule type="expression" dxfId="0" priority="13">
      <formula>IF(OR($C3=$I$1,$C3=$J$1),1,0)</formula>
    </cfRule>
  </conditionalFormatting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"/>
  <sheetViews>
    <sheetView workbookViewId="0">
      <selection activeCell="B4" sqref="B4"/>
    </sheetView>
  </sheetViews>
  <sheetFormatPr defaultRowHeight="15" x14ac:dyDescent="0.25"/>
  <sheetData>
    <row r="3" spans="2:2" x14ac:dyDescent="0.25">
      <c r="B3">
        <f>COUNTIF(База!$E:$E,"&lt;&gt;")</f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База</vt:lpstr>
      <vt:lpstr>Лист2</vt:lpstr>
      <vt:lpstr>АК</vt:lpstr>
      <vt:lpstr>АК_</vt:lpstr>
      <vt:lpstr>Зоб</vt:lpstr>
      <vt:lpstr>Зоб_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Мищенко Артем</dc:creator>
  <cp:lastModifiedBy>Гусев Александр Валентинович</cp:lastModifiedBy>
  <dcterms:created xsi:type="dcterms:W3CDTF">2016-08-12T07:50:32Z</dcterms:created>
  <dcterms:modified xsi:type="dcterms:W3CDTF">2016-08-12T10:32:27Z</dcterms:modified>
</cp:coreProperties>
</file>