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H21" i="1"/>
  <c r="B21"/>
  <c r="CE25"/>
  <c r="BB25"/>
  <c r="BC25"/>
  <c r="BD25"/>
  <c r="BE25"/>
  <c r="BF25"/>
  <c r="BG25"/>
  <c r="BH25"/>
  <c r="BI25"/>
  <c r="BN25"/>
  <c r="BO25"/>
  <c r="BP25"/>
  <c r="BQ25"/>
  <c r="BR25"/>
  <c r="BS25"/>
  <c r="BT25"/>
  <c r="BU25"/>
  <c r="BZ25"/>
  <c r="CA25"/>
  <c r="CB25"/>
  <c r="CC25"/>
  <c r="CD25"/>
  <c r="CF25"/>
  <c r="CG25"/>
  <c r="AM25"/>
  <c r="AN25"/>
  <c r="AO25"/>
  <c r="BA25" s="1"/>
  <c r="AP25"/>
  <c r="AQ25"/>
  <c r="AR25"/>
  <c r="AS25"/>
  <c r="AT25"/>
  <c r="AU25"/>
  <c r="AV25"/>
  <c r="AW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P25"/>
  <c r="AZ25" s="1"/>
  <c r="O25"/>
  <c r="AY25" s="1"/>
  <c r="N25"/>
  <c r="AX25" s="1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E38" i="3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H5" i="1"/>
  <c r="BW26" s="1"/>
  <c r="G5"/>
  <c r="BK26" s="1"/>
  <c r="F5"/>
  <c r="AY26" s="1"/>
  <c r="E5"/>
  <c r="AM26" s="1"/>
  <c r="D5"/>
  <c r="AA26" s="1"/>
  <c r="C5"/>
  <c r="P26" s="1"/>
  <c r="D13"/>
  <c r="AA33" s="1"/>
  <c r="E13"/>
  <c r="AM33" s="1"/>
  <c r="F13"/>
  <c r="AY33" s="1"/>
  <c r="G13"/>
  <c r="BK33" s="1"/>
  <c r="H13"/>
  <c r="BW33" s="1"/>
  <c r="C13"/>
  <c r="P33" s="1"/>
  <c r="J33"/>
  <c r="K33"/>
  <c r="L33"/>
  <c r="M33"/>
  <c r="I33"/>
  <c r="N26" l="1"/>
  <c r="BJ25"/>
  <c r="BV25" s="1"/>
  <c r="BL25"/>
  <c r="BX25" s="1"/>
  <c r="BK25"/>
  <c r="BW25" s="1"/>
  <c r="BM25"/>
  <c r="BY25" s="1"/>
  <c r="CF26"/>
  <c r="CD26"/>
  <c r="CB26"/>
  <c r="BZ26"/>
  <c r="BX26"/>
  <c r="BV26"/>
  <c r="CG26"/>
  <c r="CE26"/>
  <c r="CC26"/>
  <c r="CA26"/>
  <c r="BY26"/>
  <c r="BT26"/>
  <c r="BR26"/>
  <c r="BP26"/>
  <c r="BN26"/>
  <c r="BL26"/>
  <c r="BJ26"/>
  <c r="BU26"/>
  <c r="BS26"/>
  <c r="BQ26"/>
  <c r="BO26"/>
  <c r="BM26"/>
  <c r="BH26"/>
  <c r="BF26"/>
  <c r="BD26"/>
  <c r="BB26"/>
  <c r="AZ26"/>
  <c r="AX26"/>
  <c r="BI26"/>
  <c r="BG26"/>
  <c r="BE26"/>
  <c r="BC26"/>
  <c r="BA26"/>
  <c r="AV26"/>
  <c r="AT26"/>
  <c r="AR26"/>
  <c r="AP26"/>
  <c r="AN26"/>
  <c r="AL26"/>
  <c r="AW26"/>
  <c r="AU26"/>
  <c r="AS26"/>
  <c r="AQ26"/>
  <c r="AO26"/>
  <c r="AJ26"/>
  <c r="AH26"/>
  <c r="AF26"/>
  <c r="AD26"/>
  <c r="AB26"/>
  <c r="Z26"/>
  <c r="AK26"/>
  <c r="AI26"/>
  <c r="AG26"/>
  <c r="AE26"/>
  <c r="AC26"/>
  <c r="Y26"/>
  <c r="W26"/>
  <c r="U26"/>
  <c r="S26"/>
  <c r="Q26"/>
  <c r="O26"/>
  <c r="X26"/>
  <c r="V26"/>
  <c r="T26"/>
  <c r="R26"/>
  <c r="CF33"/>
  <c r="CD33"/>
  <c r="CB33"/>
  <c r="BZ33"/>
  <c r="BX33"/>
  <c r="BV33"/>
  <c r="BT33"/>
  <c r="BR33"/>
  <c r="BP33"/>
  <c r="BN33"/>
  <c r="BL33"/>
  <c r="BJ33"/>
  <c r="BH33"/>
  <c r="BF33"/>
  <c r="BD33"/>
  <c r="BB33"/>
  <c r="AZ33"/>
  <c r="AX33"/>
  <c r="AV33"/>
  <c r="AT33"/>
  <c r="AR33"/>
  <c r="AP33"/>
  <c r="AN33"/>
  <c r="AL33"/>
  <c r="AJ33"/>
  <c r="AH33"/>
  <c r="AF33"/>
  <c r="AD33"/>
  <c r="AB33"/>
  <c r="Z33"/>
  <c r="CG33"/>
  <c r="CE33"/>
  <c r="CC33"/>
  <c r="CA33"/>
  <c r="BY33"/>
  <c r="BU33"/>
  <c r="BS33"/>
  <c r="BQ33"/>
  <c r="BO33"/>
  <c r="BM33"/>
  <c r="BI33"/>
  <c r="BG33"/>
  <c r="BE33"/>
  <c r="BC33"/>
  <c r="BA33"/>
  <c r="AW33"/>
  <c r="AU33"/>
  <c r="AS33"/>
  <c r="AQ33"/>
  <c r="AO33"/>
  <c r="AK33"/>
  <c r="AI33"/>
  <c r="AG33"/>
  <c r="AE33"/>
  <c r="AC33"/>
  <c r="N33"/>
  <c r="Y33"/>
  <c r="W33"/>
  <c r="U33"/>
  <c r="S33"/>
  <c r="Q33"/>
  <c r="O33"/>
  <c r="X33"/>
  <c r="V33"/>
  <c r="T33"/>
  <c r="R33"/>
  <c r="CM22"/>
  <c r="CM23"/>
  <c r="CM24"/>
  <c r="CM26"/>
  <c r="CM27"/>
  <c r="CM28"/>
  <c r="CM29"/>
  <c r="CM30"/>
  <c r="CM31"/>
  <c r="CM32"/>
  <c r="CM21"/>
  <c r="CL22"/>
  <c r="CL23"/>
  <c r="CL24"/>
  <c r="CL26"/>
  <c r="CL27"/>
  <c r="CL28"/>
  <c r="CL29"/>
  <c r="CL30"/>
  <c r="CL31"/>
  <c r="CL32"/>
  <c r="CL21"/>
  <c r="CK22"/>
  <c r="CK23"/>
  <c r="CK24"/>
  <c r="CK26"/>
  <c r="CK27"/>
  <c r="CK28"/>
  <c r="CK29"/>
  <c r="CK30"/>
  <c r="CK31"/>
  <c r="CK32"/>
  <c r="CK21"/>
  <c r="CJ22"/>
  <c r="CJ23"/>
  <c r="CJ24"/>
  <c r="CJ27"/>
  <c r="CJ28"/>
  <c r="CJ29"/>
  <c r="CJ30"/>
  <c r="CJ31"/>
  <c r="CJ32"/>
  <c r="CJ21"/>
  <c r="CI22"/>
  <c r="CI23"/>
  <c r="CI24"/>
  <c r="CI27"/>
  <c r="CI28"/>
  <c r="CI29"/>
  <c r="CI30"/>
  <c r="CI31"/>
  <c r="CI32"/>
  <c r="CI21"/>
  <c r="CH31"/>
  <c r="CH30"/>
  <c r="CH29"/>
  <c r="CH27"/>
  <c r="CH23"/>
  <c r="CH22"/>
  <c r="CH26"/>
  <c r="CH24"/>
  <c r="CJ26" l="1"/>
  <c r="CJ25" s="1"/>
  <c r="CN23"/>
  <c r="CN29"/>
  <c r="CN31"/>
  <c r="CI26"/>
  <c r="CN26" s="1"/>
  <c r="CL25"/>
  <c r="CN24"/>
  <c r="CN22"/>
  <c r="CN30"/>
  <c r="CK25"/>
  <c r="CM25"/>
  <c r="H28"/>
  <c r="H32" s="1"/>
  <c r="G28"/>
  <c r="G32" s="1"/>
  <c r="F28"/>
  <c r="F32" s="1"/>
  <c r="E28"/>
  <c r="E32" s="1"/>
  <c r="D28"/>
  <c r="D32" s="1"/>
  <c r="C28"/>
  <c r="C32" s="1"/>
  <c r="B28"/>
  <c r="C21"/>
  <c r="C25" s="1"/>
  <c r="D21"/>
  <c r="D25" s="1"/>
  <c r="E21"/>
  <c r="E25" s="1"/>
  <c r="F21"/>
  <c r="F25" s="1"/>
  <c r="G21"/>
  <c r="G25" s="1"/>
  <c r="H21"/>
  <c r="H25" s="1"/>
  <c r="CI25" l="1"/>
  <c r="CH28"/>
  <c r="CN28" s="1"/>
  <c r="B25"/>
  <c r="B32"/>
  <c r="CH32" s="1"/>
  <c r="CN32" s="1"/>
  <c r="CH33" l="1"/>
  <c r="CL33"/>
  <c r="CK33"/>
  <c r="CI33"/>
  <c r="CN21"/>
  <c r="CN25" s="1"/>
  <c r="CH25"/>
  <c r="CM33"/>
  <c r="CJ33"/>
  <c r="CN33" l="1"/>
</calcChain>
</file>

<file path=xl/sharedStrings.xml><?xml version="1.0" encoding="utf-8"?>
<sst xmlns="http://schemas.openxmlformats.org/spreadsheetml/2006/main" count="194" uniqueCount="47">
  <si>
    <r>
      <t>Выручка (общий оборот от реализации услуг)</t>
    </r>
    <r>
      <rPr>
        <b/>
        <u/>
        <sz val="9"/>
        <rFont val="Arial"/>
        <family val="2"/>
        <charset val="204"/>
      </rPr>
      <t>, в т.ч.:</t>
    </r>
  </si>
  <si>
    <t xml:space="preserve">Розничные  пациенты </t>
  </si>
  <si>
    <t>Страховые компании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</si>
  <si>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</si>
  <si>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</si>
  <si>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</si>
  <si>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</si>
  <si>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</si>
  <si>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</si>
  <si>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</si>
  <si>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ИТОГО</t>
  </si>
  <si>
    <t>Средний чек на физическое лицо</t>
  </si>
  <si>
    <t>Количество физических лиц</t>
  </si>
  <si>
    <t>август</t>
  </si>
  <si>
    <t>сентябрь</t>
  </si>
  <si>
    <t>октябрь</t>
  </si>
  <si>
    <t>ноябрь</t>
  </si>
  <si>
    <t>декабрь</t>
  </si>
  <si>
    <t>Итого 2016</t>
  </si>
  <si>
    <t>Итого 2017</t>
  </si>
  <si>
    <t>Итого 2018</t>
  </si>
  <si>
    <t>Итого 2019</t>
  </si>
  <si>
    <t>Итого 2020</t>
  </si>
  <si>
    <t>Итого 2021</t>
  </si>
  <si>
    <t xml:space="preserve">Предполагаемое кол-во физ.лиц </t>
  </si>
  <si>
    <t>кол-во месяцев</t>
  </si>
  <si>
    <t xml:space="preserve">СТОМАТОЛОГИЯ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</si>
  <si>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</si>
  <si>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</si>
  <si>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</si>
  <si>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</si>
  <si>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</si>
  <si>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</si>
  <si>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</si>
  <si>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</si>
  <si>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</si>
  <si>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</si>
  <si>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</si>
  <si>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</si>
  <si>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Выручка</t>
  </si>
  <si>
    <t>физ.лиц</t>
  </si>
  <si>
    <t>ср. чек</t>
  </si>
  <si>
    <t>ПЦК</t>
  </si>
  <si>
    <t>Нет</t>
  </si>
  <si>
    <t>Повышение цен</t>
  </si>
  <si>
    <t xml:space="preserve">ПОЛИКЛИНИКА </t>
  </si>
  <si>
    <t>ПОЛИКЛИНИКА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</si>
</sst>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9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u val="singleAccounting"/>
      <sz val="10"/>
      <color rgb="FFFF000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9" fillId="0" borderId="0"/>
  </cellStyleXfs>
  <cellXfs count="42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6" fillId="2" borderId="1" xfId="1" applyFont="1" applyFill="1" applyBorder="1" applyAlignment="1">
      <alignment vertical="center"/>
    </xf>
    <xf numFmtId="0" fontId="10" fillId="4" borderId="1" xfId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0" fillId="0" borderId="0" xfId="0" applyNumberFormat="1"/>
    <xf numFmtId="0" fontId="6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164" fontId="1" fillId="4" borderId="1" xfId="2" applyNumberFormat="1" applyFont="1" applyFill="1" applyBorder="1" applyAlignment="1">
      <alignment horizontal="center" vertical="center"/>
    </xf>
    <xf numFmtId="164" fontId="1" fillId="3" borderId="1" xfId="2" applyNumberFormat="1" applyFont="1" applyFill="1" applyBorder="1" applyAlignment="1">
      <alignment horizontal="center" vertical="center"/>
    </xf>
    <xf numFmtId="164" fontId="11" fillId="2" borderId="1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</cellXfs>
  <cellStyles count="7">
    <cellStyle name="Гиперссылка 2" xfId="4"/>
    <cellStyle name="Гиперссылка 3" xfId="5"/>
    <cellStyle name="Обычный" xfId="0" builtinId="0"/>
    <cellStyle name="Обычный 2" xfId="6"/>
    <cellStyle name="Обычный 3" xfId="3"/>
    <cellStyle name="Обычный_Отчет о ПиУ (version 1)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T46"/>
  <sheetViews>
    <sheetView tabSelected="1" workbookViewId="0">
      <selection activeCell="A27" sqref="A27"/>
    </sheetView>
  </sheetViews>
  <sheetFormatPr defaultRowHeight="15"/>
  <cols>
    <col min="1" max="1" width="41.7109375" customWidth="1"/>
    <col min="2" max="8" width="13.140625" bestFit="1" customWidth="1"/>
    <col min="9" max="85" width="13.140625" customWidth="1"/>
    <col min="86" max="86" width="15.85546875" customWidth="1"/>
    <col min="87" max="91" width="13.140625" customWidth="1"/>
    <col min="92" max="92" width="14.140625" bestFit="1" customWidth="1"/>
  </cols>
  <sheetData>
    <row r="1" spans="1:12" s="8" customFormat="1">
      <c r="B1" s="24" t="s">
        <v>46</v>
      </c>
      <c r="C1" s="25"/>
      <c r="D1" s="25"/>
      <c r="E1" s="25"/>
      <c r="F1" s="25"/>
      <c r="G1" s="25"/>
      <c r="H1" s="25"/>
    </row>
    <row r="2" spans="1:12" s="8" customFormat="1">
      <c r="B2" s="41">
        <v>2016</v>
      </c>
      <c r="C2" s="41">
        <v>2017</v>
      </c>
      <c r="D2" s="41">
        <v>2018</v>
      </c>
      <c r="E2" s="41">
        <v>2019</v>
      </c>
      <c r="F2" s="41">
        <v>2020</v>
      </c>
      <c r="G2" s="41">
        <v>2021</v>
      </c>
      <c r="H2" s="41">
        <v>2022</v>
      </c>
    </row>
    <row r="3" spans="1:12" s="8" customFormat="1">
      <c r="A3" s="15" t="s">
        <v>24</v>
      </c>
      <c r="B3" s="41"/>
      <c r="C3" s="41">
        <v>43487</v>
      </c>
      <c r="D3" s="41">
        <v>43146</v>
      </c>
      <c r="E3" s="41">
        <v>44124</v>
      </c>
      <c r="F3" s="41">
        <v>48421</v>
      </c>
      <c r="G3" s="41">
        <v>49541</v>
      </c>
      <c r="H3" s="41">
        <v>50146</v>
      </c>
    </row>
    <row r="4" spans="1:12" s="8" customFormat="1" hidden="1">
      <c r="A4" s="15" t="s">
        <v>25</v>
      </c>
      <c r="B4" s="11"/>
      <c r="C4" s="11">
        <v>12</v>
      </c>
      <c r="D4" s="11">
        <v>12</v>
      </c>
      <c r="E4" s="11">
        <v>12</v>
      </c>
      <c r="F4" s="11">
        <v>12</v>
      </c>
      <c r="G4" s="11">
        <v>12</v>
      </c>
      <c r="H4" s="11">
        <v>12</v>
      </c>
      <c r="K4" s="20"/>
    </row>
    <row r="5" spans="1:12" s="8" customFormat="1" hidden="1">
      <c r="A5" s="7"/>
      <c r="B5" s="10"/>
      <c r="C5" s="10">
        <f>C3/C4</f>
        <v>3623.9166666666665</v>
      </c>
      <c r="D5" s="10">
        <f t="shared" ref="D5:H5" si="0">D3/D4</f>
        <v>3595.5</v>
      </c>
      <c r="E5" s="10">
        <f t="shared" si="0"/>
        <v>3677</v>
      </c>
      <c r="F5" s="10">
        <f t="shared" si="0"/>
        <v>4035.0833333333335</v>
      </c>
      <c r="G5" s="10">
        <f t="shared" si="0"/>
        <v>4128.416666666667</v>
      </c>
      <c r="H5" s="10">
        <f t="shared" si="0"/>
        <v>4178.833333333333</v>
      </c>
      <c r="K5" s="20"/>
    </row>
    <row r="6" spans="1:12" s="8" customFormat="1">
      <c r="A6" s="21" t="s">
        <v>44</v>
      </c>
      <c r="B6" s="21" t="s">
        <v>43</v>
      </c>
      <c r="C6" s="13"/>
      <c r="D6" s="13"/>
      <c r="E6" s="13"/>
      <c r="F6" s="13"/>
      <c r="G6" s="13"/>
      <c r="H6" s="13"/>
    </row>
    <row r="7" spans="1:12" s="8" customFormat="1" hidden="1">
      <c r="A7" s="7"/>
      <c r="B7" s="13"/>
      <c r="C7" s="13"/>
      <c r="D7" s="13"/>
      <c r="E7" s="13"/>
      <c r="F7" s="13"/>
      <c r="G7" s="13"/>
      <c r="H7" s="13"/>
    </row>
    <row r="8" spans="1:12" s="14" customFormat="1">
      <c r="A8" s="12"/>
      <c r="B8" s="13"/>
      <c r="C8" s="13"/>
      <c r="D8" s="13"/>
      <c r="E8" s="13"/>
      <c r="F8" s="13"/>
      <c r="G8" s="13"/>
      <c r="H8" s="13"/>
      <c r="I8" s="8"/>
      <c r="J8" s="8"/>
      <c r="K8" s="8"/>
      <c r="L8" s="8"/>
    </row>
    <row r="9" spans="1:12">
      <c r="B9" s="26" t="s">
        <v>26</v>
      </c>
      <c r="C9" s="26"/>
      <c r="D9" s="26"/>
      <c r="E9" s="26"/>
      <c r="F9" s="26"/>
      <c r="G9" s="26"/>
      <c r="H9" s="26"/>
      <c r="I9" s="8"/>
      <c r="J9" s="8"/>
      <c r="K9" s="8"/>
    </row>
    <row r="10" spans="1:12">
      <c r="B10" s="41">
        <v>2016</v>
      </c>
      <c r="C10" s="41">
        <v>2017</v>
      </c>
      <c r="D10" s="41">
        <v>2018</v>
      </c>
      <c r="E10" s="41">
        <v>2019</v>
      </c>
      <c r="F10" s="41">
        <v>2020</v>
      </c>
      <c r="G10" s="41">
        <v>2021</v>
      </c>
      <c r="H10" s="41">
        <v>2022</v>
      </c>
      <c r="I10" s="8"/>
      <c r="J10" s="8"/>
      <c r="K10" s="8"/>
      <c r="L10" s="8"/>
    </row>
    <row r="11" spans="1:12">
      <c r="A11" s="15" t="s">
        <v>24</v>
      </c>
      <c r="B11" s="41"/>
      <c r="C11" s="41">
        <v>11254</v>
      </c>
      <c r="D11" s="41">
        <v>51651</v>
      </c>
      <c r="E11" s="41">
        <v>15546</v>
      </c>
      <c r="F11" s="41">
        <v>27668.333333333299</v>
      </c>
      <c r="G11" s="41">
        <v>27733.833333333299</v>
      </c>
      <c r="H11" s="41">
        <v>27799.333333333299</v>
      </c>
      <c r="I11" s="8"/>
      <c r="J11" s="8"/>
      <c r="K11" s="8"/>
      <c r="L11" s="8"/>
    </row>
    <row r="12" spans="1:12" hidden="1">
      <c r="A12" s="15" t="s">
        <v>25</v>
      </c>
      <c r="B12" s="10"/>
      <c r="C12" s="10">
        <v>12</v>
      </c>
      <c r="D12" s="10">
        <v>12</v>
      </c>
      <c r="E12" s="10">
        <v>12</v>
      </c>
      <c r="F12" s="10">
        <v>12</v>
      </c>
      <c r="G12" s="10">
        <v>12</v>
      </c>
      <c r="H12" s="10">
        <v>12</v>
      </c>
      <c r="I12" s="8"/>
      <c r="J12" s="8"/>
      <c r="K12" s="8"/>
      <c r="L12" s="8"/>
    </row>
    <row r="13" spans="1:12" hidden="1">
      <c r="A13" s="7"/>
      <c r="B13" s="10"/>
      <c r="C13" s="10">
        <f>C11/C12</f>
        <v>937.83333333333337</v>
      </c>
      <c r="D13" s="10">
        <f t="shared" ref="D13:H13" si="1">D11/D12</f>
        <v>4304.25</v>
      </c>
      <c r="E13" s="10">
        <f t="shared" si="1"/>
        <v>1295.5</v>
      </c>
      <c r="F13" s="10">
        <f t="shared" si="1"/>
        <v>2305.6944444444416</v>
      </c>
      <c r="G13" s="10">
        <f t="shared" si="1"/>
        <v>2311.1527777777751</v>
      </c>
      <c r="H13" s="10">
        <f t="shared" si="1"/>
        <v>2316.6111111111081</v>
      </c>
      <c r="I13" s="8"/>
      <c r="J13" s="8"/>
      <c r="K13" s="8"/>
      <c r="L13" s="8"/>
    </row>
    <row r="14" spans="1:12">
      <c r="A14" s="21" t="s">
        <v>44</v>
      </c>
      <c r="B14" s="21" t="s">
        <v>43</v>
      </c>
      <c r="I14" s="8"/>
      <c r="J14" s="8"/>
      <c r="K14" s="8"/>
      <c r="L14" s="8"/>
    </row>
    <row r="15" spans="1:12" hidden="1">
      <c r="B15" s="8" t="s">
        <v>43</v>
      </c>
      <c r="C15" s="20">
        <v>0.1</v>
      </c>
      <c r="D15" s="20">
        <v>0.2</v>
      </c>
    </row>
    <row r="19" spans="1:332">
      <c r="B19" s="23">
        <v>2016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>
        <v>2017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>
        <v>2018</v>
      </c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>
        <v>2019</v>
      </c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>
        <v>2020</v>
      </c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>
        <v>2021</v>
      </c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>
        <v>2022</v>
      </c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4">
        <v>2023</v>
      </c>
      <c r="CI19" s="4"/>
      <c r="CJ19" s="4"/>
      <c r="CK19" s="4"/>
      <c r="CL19" s="4"/>
      <c r="CM19" s="4"/>
      <c r="CN19" s="3"/>
      <c r="CO19" s="3"/>
      <c r="CP19" s="3"/>
      <c r="CQ19" s="3"/>
      <c r="CR19" s="3"/>
      <c r="CS19" s="3"/>
      <c r="CT19" s="3"/>
    </row>
    <row r="20" spans="1:332" s="30" customFormat="1">
      <c r="A20" s="1" t="s">
        <v>45</v>
      </c>
      <c r="B20" s="2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2" t="s">
        <v>13</v>
      </c>
      <c r="J20" s="2" t="s">
        <v>14</v>
      </c>
      <c r="K20" s="2" t="s">
        <v>15</v>
      </c>
      <c r="L20" s="2" t="s">
        <v>16</v>
      </c>
      <c r="M20" s="2" t="s">
        <v>17</v>
      </c>
      <c r="N20" s="2" t="s">
        <v>3</v>
      </c>
      <c r="O20" s="2" t="s">
        <v>4</v>
      </c>
      <c r="P20" s="2" t="s">
        <v>5</v>
      </c>
      <c r="Q20" s="2" t="s">
        <v>6</v>
      </c>
      <c r="R20" s="2" t="s">
        <v>7</v>
      </c>
      <c r="S20" s="2" t="s">
        <v>8</v>
      </c>
      <c r="T20" s="2" t="s">
        <v>9</v>
      </c>
      <c r="U20" s="2" t="s">
        <v>13</v>
      </c>
      <c r="V20" s="2" t="s">
        <v>14</v>
      </c>
      <c r="W20" s="2" t="s">
        <v>15</v>
      </c>
      <c r="X20" s="2" t="s">
        <v>16</v>
      </c>
      <c r="Y20" s="2" t="s">
        <v>17</v>
      </c>
      <c r="Z20" s="2" t="s">
        <v>3</v>
      </c>
      <c r="AA20" s="2" t="s">
        <v>4</v>
      </c>
      <c r="AB20" s="2" t="s">
        <v>5</v>
      </c>
      <c r="AC20" s="2" t="s">
        <v>6</v>
      </c>
      <c r="AD20" s="2" t="s">
        <v>7</v>
      </c>
      <c r="AE20" s="2" t="s">
        <v>8</v>
      </c>
      <c r="AF20" s="2" t="s">
        <v>9</v>
      </c>
      <c r="AG20" s="2" t="s">
        <v>13</v>
      </c>
      <c r="AH20" s="2" t="s">
        <v>14</v>
      </c>
      <c r="AI20" s="2" t="s">
        <v>15</v>
      </c>
      <c r="AJ20" s="2" t="s">
        <v>16</v>
      </c>
      <c r="AK20" s="2" t="s">
        <v>17</v>
      </c>
      <c r="AL20" s="2" t="s">
        <v>3</v>
      </c>
      <c r="AM20" s="2" t="s">
        <v>4</v>
      </c>
      <c r="AN20" s="2" t="s">
        <v>5</v>
      </c>
      <c r="AO20" s="2" t="s">
        <v>6</v>
      </c>
      <c r="AP20" s="2" t="s">
        <v>7</v>
      </c>
      <c r="AQ20" s="2" t="s">
        <v>8</v>
      </c>
      <c r="AR20" s="2" t="s">
        <v>9</v>
      </c>
      <c r="AS20" s="2" t="s">
        <v>13</v>
      </c>
      <c r="AT20" s="2" t="s">
        <v>14</v>
      </c>
      <c r="AU20" s="2" t="s">
        <v>15</v>
      </c>
      <c r="AV20" s="2" t="s">
        <v>16</v>
      </c>
      <c r="AW20" s="2" t="s">
        <v>17</v>
      </c>
      <c r="AX20" s="2" t="s">
        <v>3</v>
      </c>
      <c r="AY20" s="2" t="s">
        <v>4</v>
      </c>
      <c r="AZ20" s="2" t="s">
        <v>5</v>
      </c>
      <c r="BA20" s="2" t="s">
        <v>6</v>
      </c>
      <c r="BB20" s="2" t="s">
        <v>7</v>
      </c>
      <c r="BC20" s="2" t="s">
        <v>8</v>
      </c>
      <c r="BD20" s="2" t="s">
        <v>9</v>
      </c>
      <c r="BE20" s="2" t="s">
        <v>13</v>
      </c>
      <c r="BF20" s="2" t="s">
        <v>14</v>
      </c>
      <c r="BG20" s="2" t="s">
        <v>15</v>
      </c>
      <c r="BH20" s="2" t="s">
        <v>16</v>
      </c>
      <c r="BI20" s="2" t="s">
        <v>17</v>
      </c>
      <c r="BJ20" s="2" t="s">
        <v>3</v>
      </c>
      <c r="BK20" s="2" t="s">
        <v>4</v>
      </c>
      <c r="BL20" s="2" t="s">
        <v>5</v>
      </c>
      <c r="BM20" s="2" t="s">
        <v>6</v>
      </c>
      <c r="BN20" s="2" t="s">
        <v>7</v>
      </c>
      <c r="BO20" s="2" t="s">
        <v>8</v>
      </c>
      <c r="BP20" s="2" t="s">
        <v>9</v>
      </c>
      <c r="BQ20" s="2" t="s">
        <v>13</v>
      </c>
      <c r="BR20" s="2" t="s">
        <v>14</v>
      </c>
      <c r="BS20" s="2" t="s">
        <v>15</v>
      </c>
      <c r="BT20" s="2" t="s">
        <v>16</v>
      </c>
      <c r="BU20" s="2" t="s">
        <v>17</v>
      </c>
      <c r="BV20" s="2" t="s">
        <v>3</v>
      </c>
      <c r="BW20" s="2" t="s">
        <v>4</v>
      </c>
      <c r="BX20" s="2" t="s">
        <v>5</v>
      </c>
      <c r="BY20" s="2" t="s">
        <v>6</v>
      </c>
      <c r="BZ20" s="2" t="s">
        <v>7</v>
      </c>
      <c r="CA20" s="2" t="s">
        <v>8</v>
      </c>
      <c r="CB20" s="2" t="s">
        <v>9</v>
      </c>
      <c r="CC20" s="2" t="s">
        <v>13</v>
      </c>
      <c r="CD20" s="2" t="s">
        <v>14</v>
      </c>
      <c r="CE20" s="2" t="s">
        <v>15</v>
      </c>
      <c r="CF20" s="2" t="s">
        <v>16</v>
      </c>
      <c r="CG20" s="2" t="s">
        <v>17</v>
      </c>
      <c r="CH20" s="29" t="s">
        <v>18</v>
      </c>
      <c r="CI20" s="29" t="s">
        <v>19</v>
      </c>
      <c r="CJ20" s="29" t="s">
        <v>20</v>
      </c>
      <c r="CK20" s="29" t="s">
        <v>21</v>
      </c>
      <c r="CL20" s="29" t="s">
        <v>22</v>
      </c>
      <c r="CM20" s="29" t="s">
        <v>23</v>
      </c>
      <c r="CN20" s="2" t="s">
        <v>10</v>
      </c>
    </row>
    <row r="21" spans="1:332" s="33" customFormat="1" ht="33" customHeight="1">
      <c r="A21" s="28" t="s">
        <v>0</v>
      </c>
      <c r="B21" s="31">
        <f>SUM(B22:B23)</f>
        <v>22860157.300000001</v>
      </c>
      <c r="C21" s="31">
        <f t="shared" ref="C21:H21" si="2">SUM(C22:C23)</f>
        <v>19888375</v>
      </c>
      <c r="D21" s="31">
        <f t="shared" si="2"/>
        <v>20737808</v>
      </c>
      <c r="E21" s="31">
        <f t="shared" si="2"/>
        <v>14640945</v>
      </c>
      <c r="F21" s="31">
        <f t="shared" si="2"/>
        <v>14996496</v>
      </c>
      <c r="G21" s="31">
        <f t="shared" si="2"/>
        <v>14949883</v>
      </c>
      <c r="H21" s="31">
        <f t="shared" si="2"/>
        <v>14009815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>
        <f>SUM(B21:M21)</f>
        <v>122083479.3</v>
      </c>
      <c r="CI21" s="31">
        <f>SUM(N21:Y21)</f>
        <v>0</v>
      </c>
      <c r="CJ21" s="31">
        <f>SUM(AA21:AL21)</f>
        <v>0</v>
      </c>
      <c r="CK21" s="31">
        <f>SUM(AL21:AW21)</f>
        <v>0</v>
      </c>
      <c r="CL21" s="31">
        <f>SUM(BJ21:BU21)</f>
        <v>0</v>
      </c>
      <c r="CM21" s="31">
        <f>SUM(BV21:CG21)</f>
        <v>0</v>
      </c>
      <c r="CN21" s="31">
        <f>SUM(CH21:CM21)</f>
        <v>122083479.3</v>
      </c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</row>
    <row r="22" spans="1:332" s="18" customFormat="1">
      <c r="A22" s="34" t="s">
        <v>1</v>
      </c>
      <c r="B22" s="35">
        <v>16512805.300000001</v>
      </c>
      <c r="C22" s="35">
        <v>15717379</v>
      </c>
      <c r="D22" s="35">
        <v>15730505</v>
      </c>
      <c r="E22" s="35">
        <v>12501213</v>
      </c>
      <c r="F22" s="35">
        <v>12639626</v>
      </c>
      <c r="G22" s="35">
        <v>11322021</v>
      </c>
      <c r="H22" s="35">
        <v>9623393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1">
        <f t="shared" ref="CH21:CH23" si="3">SUM(B22:M22)</f>
        <v>94046942.299999997</v>
      </c>
      <c r="CI22" s="31">
        <f t="shared" ref="CI22:CI33" si="4">SUM(N22:Y22)</f>
        <v>0</v>
      </c>
      <c r="CJ22" s="31">
        <f t="shared" ref="CJ22:CJ33" si="5">SUM(AA22:AL22)</f>
        <v>0</v>
      </c>
      <c r="CK22" s="31">
        <f t="shared" ref="CK22:CK33" si="6">SUM(AL22:AW22)</f>
        <v>0</v>
      </c>
      <c r="CL22" s="31">
        <f t="shared" ref="CL22:CL33" si="7">SUM(BJ22:BU22)</f>
        <v>0</v>
      </c>
      <c r="CM22" s="31">
        <f t="shared" ref="CM22:CM33" si="8">SUM(BV22:CG22)</f>
        <v>0</v>
      </c>
      <c r="CN22" s="31">
        <f t="shared" ref="CN22:CN33" si="9">SUM(CH22:CM22)</f>
        <v>94046942.299999997</v>
      </c>
    </row>
    <row r="23" spans="1:332" s="18" customFormat="1">
      <c r="A23" s="34" t="s">
        <v>2</v>
      </c>
      <c r="B23" s="35">
        <v>6347352</v>
      </c>
      <c r="C23" s="35">
        <v>4170996</v>
      </c>
      <c r="D23" s="35">
        <v>5007303</v>
      </c>
      <c r="E23" s="35">
        <v>2139732</v>
      </c>
      <c r="F23" s="35">
        <v>2356870</v>
      </c>
      <c r="G23" s="35">
        <v>3627862</v>
      </c>
      <c r="H23" s="35">
        <v>4386422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1">
        <f t="shared" si="3"/>
        <v>28036537</v>
      </c>
      <c r="CI23" s="31">
        <f t="shared" si="4"/>
        <v>0</v>
      </c>
      <c r="CJ23" s="31">
        <f t="shared" si="5"/>
        <v>0</v>
      </c>
      <c r="CK23" s="31">
        <f t="shared" si="6"/>
        <v>0</v>
      </c>
      <c r="CL23" s="31">
        <f t="shared" si="7"/>
        <v>0</v>
      </c>
      <c r="CM23" s="31">
        <f t="shared" si="8"/>
        <v>0</v>
      </c>
      <c r="CN23" s="31">
        <f t="shared" si="9"/>
        <v>28036537</v>
      </c>
    </row>
    <row r="24" spans="1:332" s="18" customFormat="1" ht="38.25" customHeight="1">
      <c r="CH24" s="31">
        <f t="shared" ref="CH24" si="10">SUM(B24:CG24)</f>
        <v>0</v>
      </c>
      <c r="CI24" s="31">
        <f t="shared" si="4"/>
        <v>0</v>
      </c>
      <c r="CJ24" s="31">
        <f t="shared" si="5"/>
        <v>0</v>
      </c>
      <c r="CK24" s="31">
        <f t="shared" si="6"/>
        <v>0</v>
      </c>
      <c r="CL24" s="31">
        <f t="shared" si="7"/>
        <v>0</v>
      </c>
      <c r="CM24" s="31">
        <f t="shared" si="8"/>
        <v>0</v>
      </c>
      <c r="CN24" s="31">
        <f t="shared" si="9"/>
        <v>0</v>
      </c>
    </row>
    <row r="25" spans="1:332" s="18" customFormat="1">
      <c r="A25" s="34" t="s">
        <v>11</v>
      </c>
      <c r="B25" s="35">
        <f>B21/B26</f>
        <v>5797.6559218868888</v>
      </c>
      <c r="C25" s="35">
        <f t="shared" ref="C25:CN25" si="11">C21/C26</f>
        <v>5447.3774308408656</v>
      </c>
      <c r="D25" s="35">
        <f t="shared" si="11"/>
        <v>5574.6795698924734</v>
      </c>
      <c r="E25" s="35">
        <f t="shared" si="11"/>
        <v>4350.9494799405647</v>
      </c>
      <c r="F25" s="35">
        <f t="shared" si="11"/>
        <v>5013.8736208625878</v>
      </c>
      <c r="G25" s="35">
        <f t="shared" si="11"/>
        <v>5234.5528711484594</v>
      </c>
      <c r="H25" s="35">
        <f t="shared" si="11"/>
        <v>6237.6736420302759</v>
      </c>
      <c r="I25" s="35"/>
      <c r="J25" s="35"/>
      <c r="K25" s="35"/>
      <c r="L25" s="35"/>
      <c r="M25" s="35"/>
      <c r="N25" s="36">
        <f>AVERAGE(B46,N46,Z46)</f>
        <v>4968.5221360781115</v>
      </c>
      <c r="O25" s="36">
        <f>AVERAGE(C46,O46,AA46)</f>
        <v>5137.5090298369605</v>
      </c>
      <c r="P25" s="36">
        <f>AVERAGE(D46,P46,AB46)</f>
        <v>5374.4498166019921</v>
      </c>
      <c r="Q25" s="36">
        <f t="shared" ref="Q25:AL25" si="12">AVERAGE(E46,Q46,AC46)</f>
        <v>5613.1052523696389</v>
      </c>
      <c r="R25" s="36">
        <f t="shared" si="12"/>
        <v>5459.0253782678274</v>
      </c>
      <c r="S25" s="36">
        <f t="shared" si="12"/>
        <v>5364.362995026826</v>
      </c>
      <c r="T25" s="36">
        <f t="shared" si="12"/>
        <v>5189.3803139764868</v>
      </c>
      <c r="U25" s="36">
        <f t="shared" si="12"/>
        <v>5384.6407565351683</v>
      </c>
      <c r="V25" s="36">
        <f t="shared" si="12"/>
        <v>5427.8065045036192</v>
      </c>
      <c r="W25" s="36">
        <f t="shared" si="12"/>
        <v>5769.0556538785759</v>
      </c>
      <c r="X25" s="36">
        <f t="shared" si="12"/>
        <v>5731.3478816143252</v>
      </c>
      <c r="Y25" s="36">
        <f t="shared" si="12"/>
        <v>6167.1058600958213</v>
      </c>
      <c r="Z25" s="37">
        <f t="shared" si="12"/>
        <v>5150.0816978717594</v>
      </c>
      <c r="AA25" s="36">
        <f t="shared" si="12"/>
        <v>5309.2681950863298</v>
      </c>
      <c r="AB25" s="36">
        <f t="shared" si="12"/>
        <v>5499.7749841802524</v>
      </c>
      <c r="AC25" s="36">
        <f t="shared" si="12"/>
        <v>5975.9081554970144</v>
      </c>
      <c r="AD25" s="36">
        <f t="shared" si="12"/>
        <v>5840.0062806122951</v>
      </c>
      <c r="AE25" s="36">
        <f t="shared" si="12"/>
        <v>5723.5198023591147</v>
      </c>
      <c r="AF25" s="36">
        <f t="shared" si="12"/>
        <v>5668.1848595940137</v>
      </c>
      <c r="AG25" s="36">
        <f t="shared" si="12"/>
        <v>5807.3326808900747</v>
      </c>
      <c r="AH25" s="36">
        <f t="shared" si="12"/>
        <v>5911.700685866168</v>
      </c>
      <c r="AI25" s="36">
        <f t="shared" si="12"/>
        <v>6248.0588226592499</v>
      </c>
      <c r="AJ25" s="36">
        <f t="shared" si="12"/>
        <v>6293.2622343533058</v>
      </c>
      <c r="AK25" s="36">
        <f t="shared" si="12"/>
        <v>6922.4488421969418</v>
      </c>
      <c r="AL25" s="36">
        <f t="shared" si="12"/>
        <v>5708.2000447527407</v>
      </c>
      <c r="AM25" s="36">
        <f>AVERAGE(AA46,AM46,AY46)</f>
        <v>5935.5735300546448</v>
      </c>
      <c r="AN25" s="36">
        <f>AVERAGE(AB46,AN46,AZ46)</f>
        <v>6186.8402909411498</v>
      </c>
      <c r="AO25" s="36">
        <f>AVERAGE(AC46,AO46,BA46)</f>
        <v>7168.9931679925121</v>
      </c>
      <c r="AP25" s="36">
        <f t="shared" ref="AP25" si="13">AVERAGE(AD46,AP46,BB46)</f>
        <v>7098.197784463895</v>
      </c>
      <c r="AQ25" s="36">
        <f t="shared" ref="AQ25" si="14">AVERAGE(AE46,AQ46,BC46)</f>
        <v>7178.6334891394008</v>
      </c>
      <c r="AR25" s="36">
        <f t="shared" ref="AR25" si="15">AVERAGE(AF46,AR46,BD46)</f>
        <v>7059.9141791044776</v>
      </c>
      <c r="AS25" s="36">
        <f t="shared" ref="AS25" si="16">AVERAGE(AG46,AS46,BE46)</f>
        <v>7262.9399695663196</v>
      </c>
      <c r="AT25" s="36">
        <f t="shared" ref="AT25" si="17">AVERAGE(AH46,AT46,BF46)</f>
        <v>7201.1137905048981</v>
      </c>
      <c r="AU25" s="36">
        <f t="shared" ref="AU25" si="18">AVERAGE(AI46,AU46,BG46)</f>
        <v>7881.5906985117626</v>
      </c>
      <c r="AV25" s="36">
        <f t="shared" ref="AV25" si="19">AVERAGE(AJ46,AV46,BH46)</f>
        <v>7967.2201565557734</v>
      </c>
      <c r="AW25" s="36">
        <f t="shared" ref="AW25" si="20">AVERAGE(AK46,AW46,BI46)</f>
        <v>8270.2293677606176</v>
      </c>
      <c r="AX25" s="36">
        <f>AVERAGE(N25,Z25,AL25)</f>
        <v>5275.6012929008702</v>
      </c>
      <c r="AY25" s="36">
        <f t="shared" ref="AY25:CG25" si="21">AVERAGE(O25,AA25,AM25)</f>
        <v>5460.783584992645</v>
      </c>
      <c r="AZ25" s="36">
        <f t="shared" si="21"/>
        <v>5687.0216972411317</v>
      </c>
      <c r="BA25" s="36">
        <f t="shared" si="21"/>
        <v>6252.6688586197224</v>
      </c>
      <c r="BB25" s="36">
        <f t="shared" si="21"/>
        <v>6132.4098144480058</v>
      </c>
      <c r="BC25" s="36">
        <f t="shared" si="21"/>
        <v>6088.8387621751135</v>
      </c>
      <c r="BD25" s="36">
        <f t="shared" si="21"/>
        <v>5972.493117558326</v>
      </c>
      <c r="BE25" s="36">
        <f t="shared" si="21"/>
        <v>6151.6378023305215</v>
      </c>
      <c r="BF25" s="36">
        <f t="shared" si="21"/>
        <v>6180.2069936248954</v>
      </c>
      <c r="BG25" s="36">
        <f t="shared" si="21"/>
        <v>6632.9017250165298</v>
      </c>
      <c r="BH25" s="36">
        <f t="shared" si="21"/>
        <v>6663.9434241744675</v>
      </c>
      <c r="BI25" s="36">
        <f t="shared" si="21"/>
        <v>7119.9280233511272</v>
      </c>
      <c r="BJ25" s="36">
        <f t="shared" si="21"/>
        <v>5377.9610118417904</v>
      </c>
      <c r="BK25" s="36">
        <f t="shared" si="21"/>
        <v>5568.5417700445396</v>
      </c>
      <c r="BL25" s="36">
        <f t="shared" si="21"/>
        <v>5791.2123241208456</v>
      </c>
      <c r="BM25" s="36">
        <f t="shared" si="21"/>
        <v>6465.856727369749</v>
      </c>
      <c r="BN25" s="36">
        <f t="shared" si="21"/>
        <v>6356.8712931747323</v>
      </c>
      <c r="BO25" s="36">
        <f t="shared" si="21"/>
        <v>6330.3306845578763</v>
      </c>
      <c r="BP25" s="36">
        <f t="shared" si="21"/>
        <v>6233.5307187522731</v>
      </c>
      <c r="BQ25" s="36">
        <f t="shared" si="21"/>
        <v>6407.3034842623056</v>
      </c>
      <c r="BR25" s="36">
        <f t="shared" si="21"/>
        <v>6431.0071566653205</v>
      </c>
      <c r="BS25" s="36">
        <f t="shared" si="21"/>
        <v>6920.8504153958484</v>
      </c>
      <c r="BT25" s="36">
        <f t="shared" si="21"/>
        <v>6974.808605027848</v>
      </c>
      <c r="BU25" s="36">
        <f t="shared" si="21"/>
        <v>7437.5354111028964</v>
      </c>
      <c r="BV25" s="36">
        <f t="shared" si="21"/>
        <v>5453.9207831651338</v>
      </c>
      <c r="BW25" s="36">
        <f t="shared" si="21"/>
        <v>5654.9662950306092</v>
      </c>
      <c r="BX25" s="36">
        <f t="shared" si="21"/>
        <v>5888.358104101043</v>
      </c>
      <c r="BY25" s="36">
        <f t="shared" si="21"/>
        <v>6629.1729179939939</v>
      </c>
      <c r="BZ25" s="36">
        <f t="shared" si="21"/>
        <v>6529.1596306955444</v>
      </c>
      <c r="CA25" s="36">
        <f t="shared" si="21"/>
        <v>6532.6009786241302</v>
      </c>
      <c r="CB25" s="36">
        <f t="shared" si="21"/>
        <v>6421.9793384716932</v>
      </c>
      <c r="CC25" s="36">
        <f t="shared" si="21"/>
        <v>6607.2937520530495</v>
      </c>
      <c r="CD25" s="36">
        <f t="shared" si="21"/>
        <v>6604.109313598371</v>
      </c>
      <c r="CE25" s="36">
        <f>AVERAGE(AU25,BG25,BS25)</f>
        <v>7145.1142796413806</v>
      </c>
      <c r="CF25" s="36">
        <f t="shared" si="21"/>
        <v>7201.990728586029</v>
      </c>
      <c r="CG25" s="36">
        <f t="shared" si="21"/>
        <v>7609.2309340715474</v>
      </c>
      <c r="CH25" s="31">
        <f t="shared" si="11"/>
        <v>5361.1224003161778</v>
      </c>
      <c r="CI25" s="31">
        <f t="shared" si="11"/>
        <v>0</v>
      </c>
      <c r="CJ25" s="31">
        <f t="shared" si="11"/>
        <v>0</v>
      </c>
      <c r="CK25" s="31">
        <f t="shared" si="11"/>
        <v>0</v>
      </c>
      <c r="CL25" s="31">
        <f t="shared" si="11"/>
        <v>0</v>
      </c>
      <c r="CM25" s="31">
        <f t="shared" si="11"/>
        <v>0</v>
      </c>
      <c r="CN25" s="31">
        <f t="shared" si="11"/>
        <v>481.97664524916354</v>
      </c>
    </row>
    <row r="26" spans="1:332" s="18" customFormat="1">
      <c r="A26" s="34" t="s">
        <v>12</v>
      </c>
      <c r="B26" s="35">
        <v>3943</v>
      </c>
      <c r="C26" s="35">
        <v>3651</v>
      </c>
      <c r="D26" s="35">
        <v>3720</v>
      </c>
      <c r="E26" s="35">
        <v>3365</v>
      </c>
      <c r="F26" s="35">
        <v>2991</v>
      </c>
      <c r="G26" s="35">
        <v>2856</v>
      </c>
      <c r="H26" s="35">
        <v>2246</v>
      </c>
      <c r="I26" s="35"/>
      <c r="J26" s="35"/>
      <c r="K26" s="35"/>
      <c r="L26" s="35"/>
      <c r="M26" s="35"/>
      <c r="N26" s="36">
        <f>IF(AND(COLUMN()&gt;=MATCH(SUM(O$19:Z$19)-1,$A$19:CG$19,),COLUMN()&lt;=MATCH(SUM(O$19:Z$19)-1,$A$19:CG$19,)+INDEX($B$4:$V$4,MATCH(SUM(O$19:Z$19)-1,$B$2:$V$2,))-1),INDEX($B$5:$V$5,MATCH(SUM(O$19:Z$19)-1,$B$2:$V$2,)),"")</f>
        <v>3623.9166666666665</v>
      </c>
      <c r="O26" s="36">
        <f>IF(AND(COLUMN()&gt;=MATCH(SUM(P$19:AA$19)-1,$A$19:CH$19,),COLUMN()&lt;=MATCH(SUM(P$19:AA$19)-1,$A$19:CH$19,)+INDEX($B$4:$V$4,MATCH(SUM(P$19:AA$19)-1,$B$2:$V$2,))-1),INDEX($B$5:$V$5,MATCH(SUM(P$19:AA$19)-1,$B$2:$V$2,)),"")</f>
        <v>3623.9166666666665</v>
      </c>
      <c r="P26" s="36">
        <f>IF(AND(COLUMN()&gt;=MATCH(SUM(Q$19:AB$19)-1,$A$19:CI$19,),COLUMN()&lt;=MATCH(SUM(Q$19:AB$19)-1,$A$19:CI$19,)+INDEX($B$4:$V$4,MATCH(SUM(Q$19:AB$19)-1,$B$2:$V$2,))-1),INDEX($B$5:$V$5,MATCH(SUM(Q$19:AB$19)-1,$B$2:$V$2,)),"")</f>
        <v>3623.9166666666665</v>
      </c>
      <c r="Q26" s="36">
        <f>IF(AND(COLUMN()&gt;=MATCH(SUM(R$19:AC$19)-1,$A$19:CJ$19,),COLUMN()&lt;=MATCH(SUM(R$19:AC$19)-1,$A$19:CJ$19,)+INDEX($B$4:$V$4,MATCH(SUM(R$19:AC$19)-1,$B$2:$V$2,))-1),INDEX($B$5:$V$5,MATCH(SUM(R$19:AC$19)-1,$B$2:$V$2,)),"")</f>
        <v>3623.9166666666665</v>
      </c>
      <c r="R26" s="36">
        <f>IF(AND(COLUMN()&gt;=MATCH(SUM(S$19:AD$19)-1,$A$19:CK$19,),COLUMN()&lt;=MATCH(SUM(S$19:AD$19)-1,$A$19:CK$19,)+INDEX($B$4:$V$4,MATCH(SUM(S$19:AD$19)-1,$B$2:$V$2,))-1),INDEX($B$5:$V$5,MATCH(SUM(S$19:AD$19)-1,$B$2:$V$2,)),"")</f>
        <v>3623.9166666666665</v>
      </c>
      <c r="S26" s="36">
        <f>IF(AND(COLUMN()&gt;=MATCH(SUM(T$19:AE$19)-1,$A$19:CL$19,),COLUMN()&lt;=MATCH(SUM(T$19:AE$19)-1,$A$19:CL$19,)+INDEX($B$4:$V$4,MATCH(SUM(T$19:AE$19)-1,$B$2:$V$2,))-1),INDEX($B$5:$V$5,MATCH(SUM(T$19:AE$19)-1,$B$2:$V$2,)),"")</f>
        <v>3623.9166666666665</v>
      </c>
      <c r="T26" s="36">
        <f>IF(AND(COLUMN()&gt;=MATCH(SUM(U$19:AF$19)-1,$A$19:CM$19,),COLUMN()&lt;=MATCH(SUM(U$19:AF$19)-1,$A$19:CM$19,)+INDEX($B$4:$V$4,MATCH(SUM(U$19:AF$19)-1,$B$2:$V$2,))-1),INDEX($B$5:$V$5,MATCH(SUM(U$19:AF$19)-1,$B$2:$V$2,)),"")</f>
        <v>3623.9166666666665</v>
      </c>
      <c r="U26" s="36">
        <f>IF(AND(COLUMN()&gt;=MATCH(SUM(V$19:AG$19)-1,$A$19:CN$19,),COLUMN()&lt;=MATCH(SUM(V$19:AG$19)-1,$A$19:CN$19,)+INDEX($B$4:$V$4,MATCH(SUM(V$19:AG$19)-1,$B$2:$V$2,))-1),INDEX($B$5:$V$5,MATCH(SUM(V$19:AG$19)-1,$B$2:$V$2,)),"")</f>
        <v>3623.9166666666665</v>
      </c>
      <c r="V26" s="36">
        <f>IF(AND(COLUMN()&gt;=MATCH(SUM(W$19:AH$19)-1,$A$19:CO$19,),COLUMN()&lt;=MATCH(SUM(W$19:AH$19)-1,$A$19:CO$19,)+INDEX($B$4:$V$4,MATCH(SUM(W$19:AH$19)-1,$B$2:$V$2,))-1),INDEX($B$5:$V$5,MATCH(SUM(W$19:AH$19)-1,$B$2:$V$2,)),"")</f>
        <v>3623.9166666666665</v>
      </c>
      <c r="W26" s="36">
        <f>IF(AND(COLUMN()&gt;=MATCH(SUM(X$19:AI$19)-1,$A$19:CP$19,),COLUMN()&lt;=MATCH(SUM(X$19:AI$19)-1,$A$19:CP$19,)+INDEX($B$4:$V$4,MATCH(SUM(X$19:AI$19)-1,$B$2:$V$2,))-1),INDEX($B$5:$V$5,MATCH(SUM(X$19:AI$19)-1,$B$2:$V$2,)),"")</f>
        <v>3623.9166666666665</v>
      </c>
      <c r="X26" s="36">
        <f>IF(AND(COLUMN()&gt;=MATCH(SUM(Y$19:AJ$19)-1,$A$19:CQ$19,),COLUMN()&lt;=MATCH(SUM(Y$19:AJ$19)-1,$A$19:CQ$19,)+INDEX($B$4:$V$4,MATCH(SUM(Y$19:AJ$19)-1,$B$2:$V$2,))-1),INDEX($B$5:$V$5,MATCH(SUM(Y$19:AJ$19)-1,$B$2:$V$2,)),"")</f>
        <v>3623.9166666666665</v>
      </c>
      <c r="Y26" s="36">
        <f>IF(AND(COLUMN()&gt;=MATCH(SUM(Z$19:AK$19)-1,$A$19:CR$19,),COLUMN()&lt;=MATCH(SUM(Z$19:AK$19)-1,$A$19:CR$19,)+INDEX($B$4:$V$4,MATCH(SUM(Z$19:AK$19)-1,$B$2:$V$2,))-1),INDEX($B$5:$V$5,MATCH(SUM(Z$19:AK$19)-1,$B$2:$V$2,)),"")</f>
        <v>3623.9166666666665</v>
      </c>
      <c r="Z26" s="36">
        <f>IF(AND(COLUMN()&gt;=MATCH(SUM(AA$19:AL$19)-1,$A$19:CS$19,),COLUMN()&lt;=MATCH(SUM(AA$19:AL$19)-1,$A$19:CS$19,)+INDEX($B$4:$V$4,MATCH(SUM(AA$19:AL$19)-1,$B$2:$V$2,))-1),INDEX($B$5:$V$5,MATCH(SUM(AA$19:AL$19)-1,$B$2:$V$2,)),"")</f>
        <v>3595.5</v>
      </c>
      <c r="AA26" s="36">
        <f>IF(AND(COLUMN()&gt;=MATCH(SUM(AB$19:AM$19)-1,$A$19:CT$19,),COLUMN()&lt;=MATCH(SUM(AB$19:AM$19)-1,$A$19:CT$19,)+INDEX($B$4:$V$4,MATCH(SUM(AB$19:AM$19)-1,$B$2:$V$2,))-1),INDEX($B$5:$V$5,MATCH(SUM(AB$19:AM$19)-1,$B$2:$V$2,)),"")</f>
        <v>3595.5</v>
      </c>
      <c r="AB26" s="36">
        <f>IF(AND(COLUMN()&gt;=MATCH(SUM(AC$19:AN$19)-1,$A$19:CU$19,),COLUMN()&lt;=MATCH(SUM(AC$19:AN$19)-1,$A$19:CU$19,)+INDEX($B$4:$V$4,MATCH(SUM(AC$19:AN$19)-1,$B$2:$V$2,))-1),INDEX($B$5:$V$5,MATCH(SUM(AC$19:AN$19)-1,$B$2:$V$2,)),"")</f>
        <v>3595.5</v>
      </c>
      <c r="AC26" s="36">
        <f>IF(AND(COLUMN()&gt;=MATCH(SUM(AD$19:AO$19)-1,$A$19:CV$19,),COLUMN()&lt;=MATCH(SUM(AD$19:AO$19)-1,$A$19:CV$19,)+INDEX($B$4:$V$4,MATCH(SUM(AD$19:AO$19)-1,$B$2:$V$2,))-1),INDEX($B$5:$V$5,MATCH(SUM(AD$19:AO$19)-1,$B$2:$V$2,)),"")</f>
        <v>3595.5</v>
      </c>
      <c r="AD26" s="36">
        <f>IF(AND(COLUMN()&gt;=MATCH(SUM(AE$19:AP$19)-1,$A$19:CW$19,),COLUMN()&lt;=MATCH(SUM(AE$19:AP$19)-1,$A$19:CW$19,)+INDEX($B$4:$V$4,MATCH(SUM(AE$19:AP$19)-1,$B$2:$V$2,))-1),INDEX($B$5:$V$5,MATCH(SUM(AE$19:AP$19)-1,$B$2:$V$2,)),"")</f>
        <v>3595.5</v>
      </c>
      <c r="AE26" s="36">
        <f>IF(AND(COLUMN()&gt;=MATCH(SUM(AF$19:AQ$19)-1,$A$19:CX$19,),COLUMN()&lt;=MATCH(SUM(AF$19:AQ$19)-1,$A$19:CX$19,)+INDEX($B$4:$V$4,MATCH(SUM(AF$19:AQ$19)-1,$B$2:$V$2,))-1),INDEX($B$5:$V$5,MATCH(SUM(AF$19:AQ$19)-1,$B$2:$V$2,)),"")</f>
        <v>3595.5</v>
      </c>
      <c r="AF26" s="36">
        <f>IF(AND(COLUMN()&gt;=MATCH(SUM(AG$19:AR$19)-1,$A$19:CY$19,),COLUMN()&lt;=MATCH(SUM(AG$19:AR$19)-1,$A$19:CY$19,)+INDEX($B$4:$V$4,MATCH(SUM(AG$19:AR$19)-1,$B$2:$V$2,))-1),INDEX($B$5:$V$5,MATCH(SUM(AG$19:AR$19)-1,$B$2:$V$2,)),"")</f>
        <v>3595.5</v>
      </c>
      <c r="AG26" s="36">
        <f>IF(AND(COLUMN()&gt;=MATCH(SUM(AH$19:AS$19)-1,$A$19:CZ$19,),COLUMN()&lt;=MATCH(SUM(AH$19:AS$19)-1,$A$19:CZ$19,)+INDEX($B$4:$V$4,MATCH(SUM(AH$19:AS$19)-1,$B$2:$V$2,))-1),INDEX($B$5:$V$5,MATCH(SUM(AH$19:AS$19)-1,$B$2:$V$2,)),"")</f>
        <v>3595.5</v>
      </c>
      <c r="AH26" s="36">
        <f>IF(AND(COLUMN()&gt;=MATCH(SUM(AI$19:AT$19)-1,$A$19:DA$19,),COLUMN()&lt;=MATCH(SUM(AI$19:AT$19)-1,$A$19:DA$19,)+INDEX($B$4:$V$4,MATCH(SUM(AI$19:AT$19)-1,$B$2:$V$2,))-1),INDEX($B$5:$V$5,MATCH(SUM(AI$19:AT$19)-1,$B$2:$V$2,)),"")</f>
        <v>3595.5</v>
      </c>
      <c r="AI26" s="36">
        <f>IF(AND(COLUMN()&gt;=MATCH(SUM(AJ$19:AU$19)-1,$A$19:DB$19,),COLUMN()&lt;=MATCH(SUM(AJ$19:AU$19)-1,$A$19:DB$19,)+INDEX($B$4:$V$4,MATCH(SUM(AJ$19:AU$19)-1,$B$2:$V$2,))-1),INDEX($B$5:$V$5,MATCH(SUM(AJ$19:AU$19)-1,$B$2:$V$2,)),"")</f>
        <v>3595.5</v>
      </c>
      <c r="AJ26" s="36">
        <f>IF(AND(COLUMN()&gt;=MATCH(SUM(AK$19:AV$19)-1,$A$19:DC$19,),COLUMN()&lt;=MATCH(SUM(AK$19:AV$19)-1,$A$19:DC$19,)+INDEX($B$4:$V$4,MATCH(SUM(AK$19:AV$19)-1,$B$2:$V$2,))-1),INDEX($B$5:$V$5,MATCH(SUM(AK$19:AV$19)-1,$B$2:$V$2,)),"")</f>
        <v>3595.5</v>
      </c>
      <c r="AK26" s="36">
        <f>IF(AND(COLUMN()&gt;=MATCH(SUM(AL$19:AW$19)-1,$A$19:DD$19,),COLUMN()&lt;=MATCH(SUM(AL$19:AW$19)-1,$A$19:DD$19,)+INDEX($B$4:$V$4,MATCH(SUM(AL$19:AW$19)-1,$B$2:$V$2,))-1),INDEX($B$5:$V$5,MATCH(SUM(AL$19:AW$19)-1,$B$2:$V$2,)),"")</f>
        <v>3595.5</v>
      </c>
      <c r="AL26" s="36">
        <f>IF(AND(COLUMN()&gt;=MATCH(SUM(AM$19:AX$19)-1,$A$19:DE$19,),COLUMN()&lt;=MATCH(SUM(AM$19:AX$19)-1,$A$19:DE$19,)+INDEX($B$4:$V$4,MATCH(SUM(AM$19:AX$19)-1,$B$2:$V$2,))-1),INDEX($B$5:$V$5,MATCH(SUM(AM$19:AX$19)-1,$B$2:$V$2,)),"")</f>
        <v>3677</v>
      </c>
      <c r="AM26" s="36">
        <f>IF(AND(COLUMN()&gt;=MATCH(SUM(AN$19:AY$19)-1,$A$19:DF$19,),COLUMN()&lt;=MATCH(SUM(AN$19:AY$19)-1,$A$19:DF$19,)+INDEX($B$4:$V$4,MATCH(SUM(AN$19:AY$19)-1,$B$2:$V$2,))-1),INDEX($B$5:$V$5,MATCH(SUM(AN$19:AY$19)-1,$B$2:$V$2,)),"")</f>
        <v>3677</v>
      </c>
      <c r="AN26" s="36">
        <f>IF(AND(COLUMN()&gt;=MATCH(SUM(AO$19:AZ$19)-1,$A$19:DG$19,),COLUMN()&lt;=MATCH(SUM(AO$19:AZ$19)-1,$A$19:DG$19,)+INDEX($B$4:$V$4,MATCH(SUM(AO$19:AZ$19)-1,$B$2:$V$2,))-1),INDEX($B$5:$V$5,MATCH(SUM(AO$19:AZ$19)-1,$B$2:$V$2,)),"")</f>
        <v>3677</v>
      </c>
      <c r="AO26" s="36">
        <f>IF(AND(COLUMN()&gt;=MATCH(SUM(AP$19:BA$19)-1,$A$19:DH$19,),COLUMN()&lt;=MATCH(SUM(AP$19:BA$19)-1,$A$19:DH$19,)+INDEX($B$4:$V$4,MATCH(SUM(AP$19:BA$19)-1,$B$2:$V$2,))-1),INDEX($B$5:$V$5,MATCH(SUM(AP$19:BA$19)-1,$B$2:$V$2,)),"")</f>
        <v>3677</v>
      </c>
      <c r="AP26" s="36">
        <f>IF(AND(COLUMN()&gt;=MATCH(SUM(AQ$19:BB$19)-1,$A$19:DI$19,),COLUMN()&lt;=MATCH(SUM(AQ$19:BB$19)-1,$A$19:DI$19,)+INDEX($B$4:$V$4,MATCH(SUM(AQ$19:BB$19)-1,$B$2:$V$2,))-1),INDEX($B$5:$V$5,MATCH(SUM(AQ$19:BB$19)-1,$B$2:$V$2,)),"")</f>
        <v>3677</v>
      </c>
      <c r="AQ26" s="36">
        <f>IF(AND(COLUMN()&gt;=MATCH(SUM(AR$19:BC$19)-1,$A$19:DJ$19,),COLUMN()&lt;=MATCH(SUM(AR$19:BC$19)-1,$A$19:DJ$19,)+INDEX($B$4:$V$4,MATCH(SUM(AR$19:BC$19)-1,$B$2:$V$2,))-1),INDEX($B$5:$V$5,MATCH(SUM(AR$19:BC$19)-1,$B$2:$V$2,)),"")</f>
        <v>3677</v>
      </c>
      <c r="AR26" s="36">
        <f>IF(AND(COLUMN()&gt;=MATCH(SUM(AS$19:BD$19)-1,$A$19:DK$19,),COLUMN()&lt;=MATCH(SUM(AS$19:BD$19)-1,$A$19:DK$19,)+INDEX($B$4:$V$4,MATCH(SUM(AS$19:BD$19)-1,$B$2:$V$2,))-1),INDEX($B$5:$V$5,MATCH(SUM(AS$19:BD$19)-1,$B$2:$V$2,)),"")</f>
        <v>3677</v>
      </c>
      <c r="AS26" s="36">
        <f>IF(AND(COLUMN()&gt;=MATCH(SUM(AT$19:BE$19)-1,$A$19:DL$19,),COLUMN()&lt;=MATCH(SUM(AT$19:BE$19)-1,$A$19:DL$19,)+INDEX($B$4:$V$4,MATCH(SUM(AT$19:BE$19)-1,$B$2:$V$2,))-1),INDEX($B$5:$V$5,MATCH(SUM(AT$19:BE$19)-1,$B$2:$V$2,)),"")</f>
        <v>3677</v>
      </c>
      <c r="AT26" s="36">
        <f>IF(AND(COLUMN()&gt;=MATCH(SUM(AU$19:BF$19)-1,$A$19:DM$19,),COLUMN()&lt;=MATCH(SUM(AU$19:BF$19)-1,$A$19:DM$19,)+INDEX($B$4:$V$4,MATCH(SUM(AU$19:BF$19)-1,$B$2:$V$2,))-1),INDEX($B$5:$V$5,MATCH(SUM(AU$19:BF$19)-1,$B$2:$V$2,)),"")</f>
        <v>3677</v>
      </c>
      <c r="AU26" s="36">
        <f>IF(AND(COLUMN()&gt;=MATCH(SUM(AV$19:BG$19)-1,$A$19:DN$19,),COLUMN()&lt;=MATCH(SUM(AV$19:BG$19)-1,$A$19:DN$19,)+INDEX($B$4:$V$4,MATCH(SUM(AV$19:BG$19)-1,$B$2:$V$2,))-1),INDEX($B$5:$V$5,MATCH(SUM(AV$19:BG$19)-1,$B$2:$V$2,)),"")</f>
        <v>3677</v>
      </c>
      <c r="AV26" s="36">
        <f>IF(AND(COLUMN()&gt;=MATCH(SUM(AW$19:BH$19)-1,$A$19:DO$19,),COLUMN()&lt;=MATCH(SUM(AW$19:BH$19)-1,$A$19:DO$19,)+INDEX($B$4:$V$4,MATCH(SUM(AW$19:BH$19)-1,$B$2:$V$2,))-1),INDEX($B$5:$V$5,MATCH(SUM(AW$19:BH$19)-1,$B$2:$V$2,)),"")</f>
        <v>3677</v>
      </c>
      <c r="AW26" s="36">
        <f>IF(AND(COLUMN()&gt;=MATCH(SUM(AX$19:BI$19)-1,$A$19:DP$19,),COLUMN()&lt;=MATCH(SUM(AX$19:BI$19)-1,$A$19:DP$19,)+INDEX($B$4:$V$4,MATCH(SUM(AX$19:BI$19)-1,$B$2:$V$2,))-1),INDEX($B$5:$V$5,MATCH(SUM(AX$19:BI$19)-1,$B$2:$V$2,)),"")</f>
        <v>3677</v>
      </c>
      <c r="AX26" s="36">
        <f>IF(AND(COLUMN()&gt;=MATCH(SUM(AY$19:BJ$19)-1,$A$19:DQ$19,),COLUMN()&lt;=MATCH(SUM(AY$19:BJ$19)-1,$A$19:DQ$19,)+INDEX($B$4:$V$4,MATCH(SUM(AY$19:BJ$19)-1,$B$2:$V$2,))-1),INDEX($B$5:$V$5,MATCH(SUM(AY$19:BJ$19)-1,$B$2:$V$2,)),"")</f>
        <v>4035.0833333333335</v>
      </c>
      <c r="AY26" s="36">
        <f>IF(AND(COLUMN()&gt;=MATCH(SUM(AZ$19:BK$19)-1,$A$19:DR$19,),COLUMN()&lt;=MATCH(SUM(AZ$19:BK$19)-1,$A$19:DR$19,)+INDEX($B$4:$V$4,MATCH(SUM(AZ$19:BK$19)-1,$B$2:$V$2,))-1),INDEX($B$5:$V$5,MATCH(SUM(AZ$19:BK$19)-1,$B$2:$V$2,)),"")</f>
        <v>4035.0833333333335</v>
      </c>
      <c r="AZ26" s="36">
        <f>IF(AND(COLUMN()&gt;=MATCH(SUM(BA$19:BL$19)-1,$A$19:DS$19,),COLUMN()&lt;=MATCH(SUM(BA$19:BL$19)-1,$A$19:DS$19,)+INDEX($B$4:$V$4,MATCH(SUM(BA$19:BL$19)-1,$B$2:$V$2,))-1),INDEX($B$5:$V$5,MATCH(SUM(BA$19:BL$19)-1,$B$2:$V$2,)),"")</f>
        <v>4035.0833333333335</v>
      </c>
      <c r="BA26" s="36">
        <f>IF(AND(COLUMN()&gt;=MATCH(SUM(BB$19:BM$19)-1,$A$19:DT$19,),COLUMN()&lt;=MATCH(SUM(BB$19:BM$19)-1,$A$19:DT$19,)+INDEX($B$4:$V$4,MATCH(SUM(BB$19:BM$19)-1,$B$2:$V$2,))-1),INDEX($B$5:$V$5,MATCH(SUM(BB$19:BM$19)-1,$B$2:$V$2,)),"")</f>
        <v>4035.0833333333335</v>
      </c>
      <c r="BB26" s="36">
        <f>IF(AND(COLUMN()&gt;=MATCH(SUM(BC$19:BN$19)-1,$A$19:DU$19,),COLUMN()&lt;=MATCH(SUM(BC$19:BN$19)-1,$A$19:DU$19,)+INDEX($B$4:$V$4,MATCH(SUM(BC$19:BN$19)-1,$B$2:$V$2,))-1),INDEX($B$5:$V$5,MATCH(SUM(BC$19:BN$19)-1,$B$2:$V$2,)),"")</f>
        <v>4035.0833333333335</v>
      </c>
      <c r="BC26" s="36">
        <f>IF(AND(COLUMN()&gt;=MATCH(SUM(BD$19:BO$19)-1,$A$19:DV$19,),COLUMN()&lt;=MATCH(SUM(BD$19:BO$19)-1,$A$19:DV$19,)+INDEX($B$4:$V$4,MATCH(SUM(BD$19:BO$19)-1,$B$2:$V$2,))-1),INDEX($B$5:$V$5,MATCH(SUM(BD$19:BO$19)-1,$B$2:$V$2,)),"")</f>
        <v>4035.0833333333335</v>
      </c>
      <c r="BD26" s="36">
        <f>IF(AND(COLUMN()&gt;=MATCH(SUM(BE$19:BP$19)-1,$A$19:DW$19,),COLUMN()&lt;=MATCH(SUM(BE$19:BP$19)-1,$A$19:DW$19,)+INDEX($B$4:$V$4,MATCH(SUM(BE$19:BP$19)-1,$B$2:$V$2,))-1),INDEX($B$5:$V$5,MATCH(SUM(BE$19:BP$19)-1,$B$2:$V$2,)),"")</f>
        <v>4035.0833333333335</v>
      </c>
      <c r="BE26" s="36">
        <f>IF(AND(COLUMN()&gt;=MATCH(SUM(BF$19:BQ$19)-1,$A$19:DX$19,),COLUMN()&lt;=MATCH(SUM(BF$19:BQ$19)-1,$A$19:DX$19,)+INDEX($B$4:$V$4,MATCH(SUM(BF$19:BQ$19)-1,$B$2:$V$2,))-1),INDEX($B$5:$V$5,MATCH(SUM(BF$19:BQ$19)-1,$B$2:$V$2,)),"")</f>
        <v>4035.0833333333335</v>
      </c>
      <c r="BF26" s="36">
        <f>IF(AND(COLUMN()&gt;=MATCH(SUM(BG$19:BR$19)-1,$A$19:DY$19,),COLUMN()&lt;=MATCH(SUM(BG$19:BR$19)-1,$A$19:DY$19,)+INDEX($B$4:$V$4,MATCH(SUM(BG$19:BR$19)-1,$B$2:$V$2,))-1),INDEX($B$5:$V$5,MATCH(SUM(BG$19:BR$19)-1,$B$2:$V$2,)),"")</f>
        <v>4035.0833333333335</v>
      </c>
      <c r="BG26" s="36">
        <f>IF(AND(COLUMN()&gt;=MATCH(SUM(BH$19:BS$19)-1,$A$19:DZ$19,),COLUMN()&lt;=MATCH(SUM(BH$19:BS$19)-1,$A$19:DZ$19,)+INDEX($B$4:$V$4,MATCH(SUM(BH$19:BS$19)-1,$B$2:$V$2,))-1),INDEX($B$5:$V$5,MATCH(SUM(BH$19:BS$19)-1,$B$2:$V$2,)),"")</f>
        <v>4035.0833333333335</v>
      </c>
      <c r="BH26" s="36">
        <f>IF(AND(COLUMN()&gt;=MATCH(SUM(BI$19:BT$19)-1,$A$19:EA$19,),COLUMN()&lt;=MATCH(SUM(BI$19:BT$19)-1,$A$19:EA$19,)+INDEX($B$4:$V$4,MATCH(SUM(BI$19:BT$19)-1,$B$2:$V$2,))-1),INDEX($B$5:$V$5,MATCH(SUM(BI$19:BT$19)-1,$B$2:$V$2,)),"")</f>
        <v>4035.0833333333335</v>
      </c>
      <c r="BI26" s="36">
        <f>IF(AND(COLUMN()&gt;=MATCH(SUM(BJ$19:BU$19)-1,$A$19:EB$19,),COLUMN()&lt;=MATCH(SUM(BJ$19:BU$19)-1,$A$19:EB$19,)+INDEX($B$4:$V$4,MATCH(SUM(BJ$19:BU$19)-1,$B$2:$V$2,))-1),INDEX($B$5:$V$5,MATCH(SUM(BJ$19:BU$19)-1,$B$2:$V$2,)),"")</f>
        <v>4035.0833333333335</v>
      </c>
      <c r="BJ26" s="36">
        <f>IF(AND(COLUMN()&gt;=MATCH(SUM(BK$19:BV$19)-1,$A$19:EC$19,),COLUMN()&lt;=MATCH(SUM(BK$19:BV$19)-1,$A$19:EC$19,)+INDEX($B$4:$V$4,MATCH(SUM(BK$19:BV$19)-1,$B$2:$V$2,))-1),INDEX($B$5:$V$5,MATCH(SUM(BK$19:BV$19)-1,$B$2:$V$2,)),"")</f>
        <v>4128.416666666667</v>
      </c>
      <c r="BK26" s="36">
        <f>IF(AND(COLUMN()&gt;=MATCH(SUM(BL$19:BW$19)-1,$A$19:ED$19,),COLUMN()&lt;=MATCH(SUM(BL$19:BW$19)-1,$A$19:ED$19,)+INDEX($B$4:$V$4,MATCH(SUM(BL$19:BW$19)-1,$B$2:$V$2,))-1),INDEX($B$5:$V$5,MATCH(SUM(BL$19:BW$19)-1,$B$2:$V$2,)),"")</f>
        <v>4128.416666666667</v>
      </c>
      <c r="BL26" s="36">
        <f>IF(AND(COLUMN()&gt;=MATCH(SUM(BM$19:BX$19)-1,$A$19:EE$19,),COLUMN()&lt;=MATCH(SUM(BM$19:BX$19)-1,$A$19:EE$19,)+INDEX($B$4:$V$4,MATCH(SUM(BM$19:BX$19)-1,$B$2:$V$2,))-1),INDEX($B$5:$V$5,MATCH(SUM(BM$19:BX$19)-1,$B$2:$V$2,)),"")</f>
        <v>4128.416666666667</v>
      </c>
      <c r="BM26" s="36">
        <f>IF(AND(COLUMN()&gt;=MATCH(SUM(BN$19:BY$19)-1,$A$19:EF$19,),COLUMN()&lt;=MATCH(SUM(BN$19:BY$19)-1,$A$19:EF$19,)+INDEX($B$4:$V$4,MATCH(SUM(BN$19:BY$19)-1,$B$2:$V$2,))-1),INDEX($B$5:$V$5,MATCH(SUM(BN$19:BY$19)-1,$B$2:$V$2,)),"")</f>
        <v>4128.416666666667</v>
      </c>
      <c r="BN26" s="36">
        <f>IF(AND(COLUMN()&gt;=MATCH(SUM(BO$19:BZ$19)-1,$A$19:EG$19,),COLUMN()&lt;=MATCH(SUM(BO$19:BZ$19)-1,$A$19:EG$19,)+INDEX($B$4:$V$4,MATCH(SUM(BO$19:BZ$19)-1,$B$2:$V$2,))-1),INDEX($B$5:$V$5,MATCH(SUM(BO$19:BZ$19)-1,$B$2:$V$2,)),"")</f>
        <v>4128.416666666667</v>
      </c>
      <c r="BO26" s="36">
        <f>IF(AND(COLUMN()&gt;=MATCH(SUM(BP$19:CA$19)-1,$A$19:EH$19,),COLUMN()&lt;=MATCH(SUM(BP$19:CA$19)-1,$A$19:EH$19,)+INDEX($B$4:$V$4,MATCH(SUM(BP$19:CA$19)-1,$B$2:$V$2,))-1),INDEX($B$5:$V$5,MATCH(SUM(BP$19:CA$19)-1,$B$2:$V$2,)),"")</f>
        <v>4128.416666666667</v>
      </c>
      <c r="BP26" s="36">
        <f>IF(AND(COLUMN()&gt;=MATCH(SUM(BQ$19:CB$19)-1,$A$19:EI$19,),COLUMN()&lt;=MATCH(SUM(BQ$19:CB$19)-1,$A$19:EI$19,)+INDEX($B$4:$V$4,MATCH(SUM(BQ$19:CB$19)-1,$B$2:$V$2,))-1),INDEX($B$5:$V$5,MATCH(SUM(BQ$19:CB$19)-1,$B$2:$V$2,)),"")</f>
        <v>4128.416666666667</v>
      </c>
      <c r="BQ26" s="36">
        <f>IF(AND(COLUMN()&gt;=MATCH(SUM(BR$19:CC$19)-1,$A$19:EJ$19,),COLUMN()&lt;=MATCH(SUM(BR$19:CC$19)-1,$A$19:EJ$19,)+INDEX($B$4:$V$4,MATCH(SUM(BR$19:CC$19)-1,$B$2:$V$2,))-1),INDEX($B$5:$V$5,MATCH(SUM(BR$19:CC$19)-1,$B$2:$V$2,)),"")</f>
        <v>4128.416666666667</v>
      </c>
      <c r="BR26" s="36">
        <f>IF(AND(COLUMN()&gt;=MATCH(SUM(BS$19:CD$19)-1,$A$19:EK$19,),COLUMN()&lt;=MATCH(SUM(BS$19:CD$19)-1,$A$19:EK$19,)+INDEX($B$4:$V$4,MATCH(SUM(BS$19:CD$19)-1,$B$2:$V$2,))-1),INDEX($B$5:$V$5,MATCH(SUM(BS$19:CD$19)-1,$B$2:$V$2,)),"")</f>
        <v>4128.416666666667</v>
      </c>
      <c r="BS26" s="36">
        <f>IF(AND(COLUMN()&gt;=MATCH(SUM(BT$19:CE$19)-1,$A$19:EL$19,),COLUMN()&lt;=MATCH(SUM(BT$19:CE$19)-1,$A$19:EL$19,)+INDEX($B$4:$V$4,MATCH(SUM(BT$19:CE$19)-1,$B$2:$V$2,))-1),INDEX($B$5:$V$5,MATCH(SUM(BT$19:CE$19)-1,$B$2:$V$2,)),"")</f>
        <v>4128.416666666667</v>
      </c>
      <c r="BT26" s="36">
        <f>IF(AND(COLUMN()&gt;=MATCH(SUM(BU$19:CF$19)-1,$A$19:EM$19,),COLUMN()&lt;=MATCH(SUM(BU$19:CF$19)-1,$A$19:EM$19,)+INDEX($B$4:$V$4,MATCH(SUM(BU$19:CF$19)-1,$B$2:$V$2,))-1),INDEX($B$5:$V$5,MATCH(SUM(BU$19:CF$19)-1,$B$2:$V$2,)),"")</f>
        <v>4128.416666666667</v>
      </c>
      <c r="BU26" s="36">
        <f>IF(AND(COLUMN()&gt;=MATCH(SUM(BV$19:CG$19)-1,$A$19:EN$19,),COLUMN()&lt;=MATCH(SUM(BV$19:CG$19)-1,$A$19:EN$19,)+INDEX($B$4:$V$4,MATCH(SUM(BV$19:CG$19)-1,$B$2:$V$2,))-1),INDEX($B$5:$V$5,MATCH(SUM(BV$19:CG$19)-1,$B$2:$V$2,)),"")</f>
        <v>4128.416666666667</v>
      </c>
      <c r="BV26" s="36">
        <f>IF(AND(COLUMN()&gt;=MATCH(SUM(BW$19:CH$19)-1,$A$19:EO$19,),COLUMN()&lt;=MATCH(SUM(BW$19:CH$19)-1,$A$19:EO$19,)+INDEX($B$4:$V$4,MATCH(SUM(BW$19:CH$19)-1,$B$2:$V$2,))-1),INDEX($B$5:$V$5,MATCH(SUM(BW$19:CH$19)-1,$B$2:$V$2,)),"")</f>
        <v>4178.833333333333</v>
      </c>
      <c r="BW26" s="36">
        <f>IF(AND(COLUMN()&gt;=MATCH(SUM(BX$19:CI$19)-1,$A$19:EP$19,),COLUMN()&lt;=MATCH(SUM(BX$19:CI$19)-1,$A$19:EP$19,)+INDEX($B$4:$V$4,MATCH(SUM(BX$19:CI$19)-1,$B$2:$V$2,))-1),INDEX($B$5:$V$5,MATCH(SUM(BX$19:CI$19)-1,$B$2:$V$2,)),"")</f>
        <v>4178.833333333333</v>
      </c>
      <c r="BX26" s="36">
        <f>IF(AND(COLUMN()&gt;=MATCH(SUM(BY$19:CJ$19)-1,$A$19:EQ$19,),COLUMN()&lt;=MATCH(SUM(BY$19:CJ$19)-1,$A$19:EQ$19,)+INDEX($B$4:$V$4,MATCH(SUM(BY$19:CJ$19)-1,$B$2:$V$2,))-1),INDEX($B$5:$V$5,MATCH(SUM(BY$19:CJ$19)-1,$B$2:$V$2,)),"")</f>
        <v>4178.833333333333</v>
      </c>
      <c r="BY26" s="36">
        <f>IF(AND(COLUMN()&gt;=MATCH(SUM(BZ$19:CK$19)-1,$A$19:ER$19,),COLUMN()&lt;=MATCH(SUM(BZ$19:CK$19)-1,$A$19:ER$19,)+INDEX($B$4:$V$4,MATCH(SUM(BZ$19:CK$19)-1,$B$2:$V$2,))-1),INDEX($B$5:$V$5,MATCH(SUM(BZ$19:CK$19)-1,$B$2:$V$2,)),"")</f>
        <v>4178.833333333333</v>
      </c>
      <c r="BZ26" s="36">
        <f>IF(AND(COLUMN()&gt;=MATCH(SUM(CA$19:CL$19)-1,$A$19:ES$19,),COLUMN()&lt;=MATCH(SUM(CA$19:CL$19)-1,$A$19:ES$19,)+INDEX($B$4:$V$4,MATCH(SUM(CA$19:CL$19)-1,$B$2:$V$2,))-1),INDEX($B$5:$V$5,MATCH(SUM(CA$19:CL$19)-1,$B$2:$V$2,)),"")</f>
        <v>4178.833333333333</v>
      </c>
      <c r="CA26" s="36">
        <f>IF(AND(COLUMN()&gt;=MATCH(SUM(CB$19:CM$19)-1,$A$19:ET$19,),COLUMN()&lt;=MATCH(SUM(CB$19:CM$19)-1,$A$19:ET$19,)+INDEX($B$4:$V$4,MATCH(SUM(CB$19:CM$19)-1,$B$2:$V$2,))-1),INDEX($B$5:$V$5,MATCH(SUM(CB$19:CM$19)-1,$B$2:$V$2,)),"")</f>
        <v>4178.833333333333</v>
      </c>
      <c r="CB26" s="36">
        <f>IF(AND(COLUMN()&gt;=MATCH(SUM(CC$19:CN$19)-1,$A$19:EU$19,),COLUMN()&lt;=MATCH(SUM(CC$19:CN$19)-1,$A$19:EU$19,)+INDEX($B$4:$V$4,MATCH(SUM(CC$19:CN$19)-1,$B$2:$V$2,))-1),INDEX($B$5:$V$5,MATCH(SUM(CC$19:CN$19)-1,$B$2:$V$2,)),"")</f>
        <v>4178.833333333333</v>
      </c>
      <c r="CC26" s="36">
        <f>IF(AND(COLUMN()&gt;=MATCH(SUM(CD$19:CO$19)-1,$A$19:EV$19,),COLUMN()&lt;=MATCH(SUM(CD$19:CO$19)-1,$A$19:EV$19,)+INDEX($B$4:$V$4,MATCH(SUM(CD$19:CO$19)-1,$B$2:$V$2,))-1),INDEX($B$5:$V$5,MATCH(SUM(CD$19:CO$19)-1,$B$2:$V$2,)),"")</f>
        <v>4178.833333333333</v>
      </c>
      <c r="CD26" s="36">
        <f>IF(AND(COLUMN()&gt;=MATCH(SUM(CE$19:CP$19)-1,$A$19:EW$19,),COLUMN()&lt;=MATCH(SUM(CE$19:CP$19)-1,$A$19:EW$19,)+INDEX($B$4:$V$4,MATCH(SUM(CE$19:CP$19)-1,$B$2:$V$2,))-1),INDEX($B$5:$V$5,MATCH(SUM(CE$19:CP$19)-1,$B$2:$V$2,)),"")</f>
        <v>4178.833333333333</v>
      </c>
      <c r="CE26" s="36">
        <f>IF(AND(COLUMN()&gt;=MATCH(SUM(CF$19:CQ$19)-1,$A$19:EX$19,),COLUMN()&lt;=MATCH(SUM(CF$19:CQ$19)-1,$A$19:EX$19,)+INDEX($B$4:$V$4,MATCH(SUM(CF$19:CQ$19)-1,$B$2:$V$2,))-1),INDEX($B$5:$V$5,MATCH(SUM(CF$19:CQ$19)-1,$B$2:$V$2,)),"")</f>
        <v>4178.833333333333</v>
      </c>
      <c r="CF26" s="36">
        <f>IF(AND(COLUMN()&gt;=MATCH(SUM(CG$19:CR$19)-1,$A$19:EY$19,),COLUMN()&lt;=MATCH(SUM(CG$19:CR$19)-1,$A$19:EY$19,)+INDEX($B$4:$V$4,MATCH(SUM(CG$19:CR$19)-1,$B$2:$V$2,))-1),INDEX($B$5:$V$5,MATCH(SUM(CG$19:CR$19)-1,$B$2:$V$2,)),"")</f>
        <v>4178.833333333333</v>
      </c>
      <c r="CG26" s="36">
        <f>IF(AND(COLUMN()&gt;=MATCH(SUM(CH$19:CS$19)-1,$A$19:EZ$19,),COLUMN()&lt;=MATCH(SUM(CH$19:CS$19)-1,$A$19:EZ$19,)+INDEX($B$4:$V$4,MATCH(SUM(CH$19:CS$19)-1,$B$2:$V$2,))-1),INDEX($B$5:$V$5,MATCH(SUM(CH$19:CS$19)-1,$B$2:$V$2,)),"")</f>
        <v>4178.833333333333</v>
      </c>
      <c r="CH26" s="31">
        <f t="shared" ref="CH26:CH33" si="22">SUM(B26:M26)</f>
        <v>22772</v>
      </c>
      <c r="CI26" s="31">
        <f t="shared" si="4"/>
        <v>43487</v>
      </c>
      <c r="CJ26" s="31">
        <f t="shared" si="5"/>
        <v>43227.5</v>
      </c>
      <c r="CK26" s="31">
        <f t="shared" si="6"/>
        <v>44124</v>
      </c>
      <c r="CL26" s="31">
        <f t="shared" si="7"/>
        <v>49540.999999999993</v>
      </c>
      <c r="CM26" s="31">
        <f t="shared" si="8"/>
        <v>50146.000000000007</v>
      </c>
      <c r="CN26" s="31">
        <f t="shared" si="9"/>
        <v>253297.5</v>
      </c>
    </row>
    <row r="27" spans="1:332" s="39" customFormat="1">
      <c r="A27" s="5" t="s">
        <v>26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38">
        <f t="shared" si="22"/>
        <v>0</v>
      </c>
      <c r="CI27" s="38">
        <f t="shared" si="4"/>
        <v>0</v>
      </c>
      <c r="CJ27" s="38">
        <f t="shared" si="5"/>
        <v>0</v>
      </c>
      <c r="CK27" s="38">
        <f t="shared" si="6"/>
        <v>0</v>
      </c>
      <c r="CL27" s="38">
        <f t="shared" si="7"/>
        <v>0</v>
      </c>
      <c r="CM27" s="38">
        <f t="shared" si="8"/>
        <v>0</v>
      </c>
      <c r="CN27" s="6" t="s">
        <v>10</v>
      </c>
    </row>
    <row r="28" spans="1:332" s="33" customFormat="1" ht="27" customHeight="1">
      <c r="A28" s="28" t="s">
        <v>0</v>
      </c>
      <c r="B28" s="31">
        <f>SUM(B29:B30)</f>
        <v>10024639</v>
      </c>
      <c r="C28" s="31">
        <f t="shared" ref="C28" si="23">SUM(C29:C30)</f>
        <v>13194943</v>
      </c>
      <c r="D28" s="31">
        <f t="shared" ref="D28" si="24">SUM(D29:D30)</f>
        <v>13229484</v>
      </c>
      <c r="E28" s="31">
        <f t="shared" ref="E28" si="25">SUM(E29:E30)</f>
        <v>12670785</v>
      </c>
      <c r="F28" s="31">
        <f t="shared" ref="F28" si="26">SUM(F29:F30)</f>
        <v>12371686</v>
      </c>
      <c r="G28" s="31">
        <f t="shared" ref="G28" si="27">SUM(G29:G30)</f>
        <v>10809184</v>
      </c>
      <c r="H28" s="31">
        <f t="shared" ref="H28" si="28">SUM(H29:H30)</f>
        <v>9623393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>
        <f t="shared" si="22"/>
        <v>81924114</v>
      </c>
      <c r="CI28" s="31">
        <f t="shared" si="4"/>
        <v>0</v>
      </c>
      <c r="CJ28" s="31">
        <f t="shared" si="5"/>
        <v>0</v>
      </c>
      <c r="CK28" s="31">
        <f t="shared" si="6"/>
        <v>0</v>
      </c>
      <c r="CL28" s="31">
        <f t="shared" si="7"/>
        <v>0</v>
      </c>
      <c r="CM28" s="31">
        <f t="shared" si="8"/>
        <v>0</v>
      </c>
      <c r="CN28" s="31">
        <f t="shared" si="9"/>
        <v>81924114</v>
      </c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</row>
    <row r="29" spans="1:332" s="18" customFormat="1">
      <c r="A29" s="34" t="s">
        <v>1</v>
      </c>
      <c r="B29" s="35">
        <v>10024639</v>
      </c>
      <c r="C29" s="35">
        <v>13194943</v>
      </c>
      <c r="D29" s="35">
        <v>13229484</v>
      </c>
      <c r="E29" s="35">
        <v>12670785</v>
      </c>
      <c r="F29" s="35">
        <v>12371686</v>
      </c>
      <c r="G29" s="35">
        <v>10809184</v>
      </c>
      <c r="H29" s="35">
        <v>9623393</v>
      </c>
      <c r="I29" s="35"/>
      <c r="J29" s="35"/>
      <c r="K29" s="35"/>
      <c r="L29" s="35"/>
      <c r="M29" s="35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1">
        <f t="shared" si="22"/>
        <v>81924114</v>
      </c>
      <c r="CI29" s="31">
        <f t="shared" si="4"/>
        <v>0</v>
      </c>
      <c r="CJ29" s="31">
        <f t="shared" si="5"/>
        <v>0</v>
      </c>
      <c r="CK29" s="31">
        <f t="shared" si="6"/>
        <v>0</v>
      </c>
      <c r="CL29" s="31">
        <f t="shared" si="7"/>
        <v>0</v>
      </c>
      <c r="CM29" s="31">
        <f t="shared" si="8"/>
        <v>0</v>
      </c>
      <c r="CN29" s="31">
        <f t="shared" si="9"/>
        <v>81924114</v>
      </c>
    </row>
    <row r="30" spans="1:332" s="18" customFormat="1">
      <c r="A30" s="34" t="s">
        <v>2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/>
      <c r="J30" s="35"/>
      <c r="K30" s="35"/>
      <c r="L30" s="35"/>
      <c r="M30" s="35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1">
        <f t="shared" si="22"/>
        <v>0</v>
      </c>
      <c r="CI30" s="31">
        <f t="shared" si="4"/>
        <v>0</v>
      </c>
      <c r="CJ30" s="31">
        <f t="shared" si="5"/>
        <v>0</v>
      </c>
      <c r="CK30" s="31">
        <f t="shared" si="6"/>
        <v>0</v>
      </c>
      <c r="CL30" s="31">
        <f t="shared" si="7"/>
        <v>0</v>
      </c>
      <c r="CM30" s="31">
        <f t="shared" si="8"/>
        <v>0</v>
      </c>
      <c r="CN30" s="31">
        <f t="shared" si="9"/>
        <v>0</v>
      </c>
    </row>
    <row r="31" spans="1:332" s="18" customFormat="1" ht="42" customHeight="1"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31">
        <f t="shared" si="22"/>
        <v>0</v>
      </c>
      <c r="CI31" s="31">
        <f t="shared" si="4"/>
        <v>0</v>
      </c>
      <c r="CJ31" s="31">
        <f t="shared" si="5"/>
        <v>0</v>
      </c>
      <c r="CK31" s="31">
        <f t="shared" si="6"/>
        <v>0</v>
      </c>
      <c r="CL31" s="31">
        <f t="shared" si="7"/>
        <v>0</v>
      </c>
      <c r="CM31" s="31">
        <f t="shared" si="8"/>
        <v>0</v>
      </c>
      <c r="CN31" s="31">
        <f t="shared" si="9"/>
        <v>0</v>
      </c>
    </row>
    <row r="32" spans="1:332" s="18" customFormat="1">
      <c r="A32" s="34" t="s">
        <v>11</v>
      </c>
      <c r="B32" s="35">
        <f>B28/B33</f>
        <v>20754.946169772258</v>
      </c>
      <c r="C32" s="35">
        <f t="shared" ref="C32" si="29">C28/C33</f>
        <v>22288.755067567567</v>
      </c>
      <c r="D32" s="35">
        <f t="shared" ref="D32" si="30">D28/D33</f>
        <v>23666.339892665474</v>
      </c>
      <c r="E32" s="35">
        <f t="shared" ref="E32" si="31">E28/E33</f>
        <v>22307.720070422536</v>
      </c>
      <c r="F32" s="35">
        <f t="shared" ref="F32" si="32">F28/F33</f>
        <v>21935.613475177306</v>
      </c>
      <c r="G32" s="35">
        <f t="shared" ref="G32" si="33">G28/G33</f>
        <v>21194.47843137255</v>
      </c>
      <c r="H32" s="35">
        <f t="shared" ref="H32" si="34">H28/H33</f>
        <v>23301.193704600486</v>
      </c>
      <c r="I32" s="35"/>
      <c r="J32" s="35"/>
      <c r="K32" s="35"/>
      <c r="L32" s="35"/>
      <c r="M32" s="35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1">
        <f t="shared" si="22"/>
        <v>155449.04681157816</v>
      </c>
      <c r="CI32" s="31">
        <f t="shared" si="4"/>
        <v>0</v>
      </c>
      <c r="CJ32" s="31">
        <f t="shared" si="5"/>
        <v>0</v>
      </c>
      <c r="CK32" s="31">
        <f t="shared" si="6"/>
        <v>0</v>
      </c>
      <c r="CL32" s="31">
        <f t="shared" si="7"/>
        <v>0</v>
      </c>
      <c r="CM32" s="31">
        <f t="shared" si="8"/>
        <v>0</v>
      </c>
      <c r="CN32" s="31">
        <f t="shared" si="9"/>
        <v>155449.04681157816</v>
      </c>
    </row>
    <row r="33" spans="1:92" s="18" customFormat="1">
      <c r="A33" s="34" t="s">
        <v>12</v>
      </c>
      <c r="B33" s="35">
        <v>483</v>
      </c>
      <c r="C33" s="35">
        <v>592</v>
      </c>
      <c r="D33" s="35">
        <v>559</v>
      </c>
      <c r="E33" s="35">
        <v>568</v>
      </c>
      <c r="F33" s="35">
        <v>564</v>
      </c>
      <c r="G33" s="35">
        <v>510</v>
      </c>
      <c r="H33" s="35">
        <v>413</v>
      </c>
      <c r="I33" s="35" t="str">
        <f>IF(COUNTA($I$20:I20)&lt;=$B$12,$B$11/#REF!,"")</f>
        <v/>
      </c>
      <c r="J33" s="35" t="str">
        <f>IF(COUNTA($I$20:J20)&lt;=$B$12,$B$11/#REF!,"")</f>
        <v/>
      </c>
      <c r="K33" s="35" t="str">
        <f>IF(COUNTA($I$20:K20)&lt;=$B$12,$B$11/#REF!,"")</f>
        <v/>
      </c>
      <c r="L33" s="35" t="str">
        <f>IF(COUNTA($I$20:L20)&lt;=$B$12,$B$11/#REF!,"")</f>
        <v/>
      </c>
      <c r="M33" s="35" t="str">
        <f>IF(COUNTA($I$20:M20)&lt;=$B$12,$B$11/#REF!,"")</f>
        <v/>
      </c>
      <c r="N33" s="36">
        <f>IF(AND(COLUMN()&gt;=MATCH(SUM(O$19:Z$19)-1,$A$19:CG$19,),COLUMN()&lt;=MATCH(SUM(O$19:Z$19)-1,$A$19:CG$19,)+INDEX($B$12:$V$12,MATCH(SUM(O$19:Z$19)-1,$B$10:$V$10,))-1),INDEX($B$13:$V$13,MATCH(SUM(O$19:Z$19)-1,$B$10:$V$10,)),"")</f>
        <v>937.83333333333337</v>
      </c>
      <c r="O33" s="36">
        <f>IF(AND(COLUMN()&gt;=MATCH(SUM(P$19:AA$19)-1,$A$19:CH$19,),COLUMN()&lt;=MATCH(SUM(P$19:AA$19)-1,$A$19:CH$19,)+INDEX($B$12:$V$12,MATCH(SUM(P$19:AA$19)-1,$B$10:$V$10,))-1),INDEX($B$13:$V$13,MATCH(SUM(P$19:AA$19)-1,$B$10:$V$10,)),"")</f>
        <v>937.83333333333337</v>
      </c>
      <c r="P33" s="36">
        <f>IF(AND(COLUMN()&gt;=MATCH(SUM(Q$19:AB$19)-1,$A$19:CI$19,),COLUMN()&lt;=MATCH(SUM(Q$19:AB$19)-1,$A$19:CI$19,)+INDEX($B$12:$V$12,MATCH(SUM(Q$19:AB$19)-1,$B$10:$V$10,))-1),INDEX($B$13:$V$13,MATCH(SUM(Q$19:AB$19)-1,$B$10:$V$10,)),"")</f>
        <v>937.83333333333337</v>
      </c>
      <c r="Q33" s="36">
        <f>IF(AND(COLUMN()&gt;=MATCH(SUM(R$19:AC$19)-1,$A$19:CJ$19,),COLUMN()&lt;=MATCH(SUM(R$19:AC$19)-1,$A$19:CJ$19,)+INDEX($B$12:$V$12,MATCH(SUM(R$19:AC$19)-1,$B$10:$V$10,))-1),INDEX($B$13:$V$13,MATCH(SUM(R$19:AC$19)-1,$B$10:$V$10,)),"")</f>
        <v>937.83333333333337</v>
      </c>
      <c r="R33" s="36">
        <f>IF(AND(COLUMN()&gt;=MATCH(SUM(S$19:AD$19)-1,$A$19:CK$19,),COLUMN()&lt;=MATCH(SUM(S$19:AD$19)-1,$A$19:CK$19,)+INDEX($B$12:$V$12,MATCH(SUM(S$19:AD$19)-1,$B$10:$V$10,))-1),INDEX($B$13:$V$13,MATCH(SUM(S$19:AD$19)-1,$B$10:$V$10,)),"")</f>
        <v>937.83333333333337</v>
      </c>
      <c r="S33" s="36">
        <f>IF(AND(COLUMN()&gt;=MATCH(SUM(T$19:AE$19)-1,$A$19:CL$19,),COLUMN()&lt;=MATCH(SUM(T$19:AE$19)-1,$A$19:CL$19,)+INDEX($B$12:$V$12,MATCH(SUM(T$19:AE$19)-1,$B$10:$V$10,))-1),INDEX($B$13:$V$13,MATCH(SUM(T$19:AE$19)-1,$B$10:$V$10,)),"")</f>
        <v>937.83333333333337</v>
      </c>
      <c r="T33" s="36">
        <f>IF(AND(COLUMN()&gt;=MATCH(SUM(U$19:AF$19)-1,$A$19:CM$19,),COLUMN()&lt;=MATCH(SUM(U$19:AF$19)-1,$A$19:CM$19,)+INDEX($B$12:$V$12,MATCH(SUM(U$19:AF$19)-1,$B$10:$V$10,))-1),INDEX($B$13:$V$13,MATCH(SUM(U$19:AF$19)-1,$B$10:$V$10,)),"")</f>
        <v>937.83333333333337</v>
      </c>
      <c r="U33" s="36">
        <f>IF(AND(COLUMN()&gt;=MATCH(SUM(V$19:AG$19)-1,$A$19:CN$19,),COLUMN()&lt;=MATCH(SUM(V$19:AG$19)-1,$A$19:CN$19,)+INDEX($B$12:$V$12,MATCH(SUM(V$19:AG$19)-1,$B$10:$V$10,))-1),INDEX($B$13:$V$13,MATCH(SUM(V$19:AG$19)-1,$B$10:$V$10,)),"")</f>
        <v>937.83333333333337</v>
      </c>
      <c r="V33" s="36">
        <f>IF(AND(COLUMN()&gt;=MATCH(SUM(W$19:AH$19)-1,$A$19:CO$19,),COLUMN()&lt;=MATCH(SUM(W$19:AH$19)-1,$A$19:CO$19,)+INDEX($B$12:$V$12,MATCH(SUM(W$19:AH$19)-1,$B$10:$V$10,))-1),INDEX($B$13:$V$13,MATCH(SUM(W$19:AH$19)-1,$B$10:$V$10,)),"")</f>
        <v>937.83333333333337</v>
      </c>
      <c r="W33" s="36">
        <f>IF(AND(COLUMN()&gt;=MATCH(SUM(X$19:AI$19)-1,$A$19:CP$19,),COLUMN()&lt;=MATCH(SUM(X$19:AI$19)-1,$A$19:CP$19,)+INDEX($B$12:$V$12,MATCH(SUM(X$19:AI$19)-1,$B$10:$V$10,))-1),INDEX($B$13:$V$13,MATCH(SUM(X$19:AI$19)-1,$B$10:$V$10,)),"")</f>
        <v>937.83333333333337</v>
      </c>
      <c r="X33" s="36">
        <f>IF(AND(COLUMN()&gt;=MATCH(SUM(Y$19:AJ$19)-1,$A$19:CQ$19,),COLUMN()&lt;=MATCH(SUM(Y$19:AJ$19)-1,$A$19:CQ$19,)+INDEX($B$12:$V$12,MATCH(SUM(Y$19:AJ$19)-1,$B$10:$V$10,))-1),INDEX($B$13:$V$13,MATCH(SUM(Y$19:AJ$19)-1,$B$10:$V$10,)),"")</f>
        <v>937.83333333333337</v>
      </c>
      <c r="Y33" s="36">
        <f>IF(AND(COLUMN()&gt;=MATCH(SUM(Z$19:AK$19)-1,$A$19:CR$19,),COLUMN()&lt;=MATCH(SUM(Z$19:AK$19)-1,$A$19:CR$19,)+INDEX($B$12:$V$12,MATCH(SUM(Z$19:AK$19)-1,$B$10:$V$10,))-1),INDEX($B$13:$V$13,MATCH(SUM(Z$19:AK$19)-1,$B$10:$V$10,)),"")</f>
        <v>937.83333333333337</v>
      </c>
      <c r="Z33" s="36">
        <f>IF(AND(COLUMN()&gt;=MATCH(SUM(AA$19:AL$19)-1,$A$19:CS$19,),COLUMN()&lt;=MATCH(SUM(AA$19:AL$19)-1,$A$19:CS$19,)+INDEX($B$12:$V$12,MATCH(SUM(AA$19:AL$19)-1,$B$10:$V$10,))-1),INDEX($B$13:$V$13,MATCH(SUM(AA$19:AL$19)-1,$B$10:$V$10,)),"")</f>
        <v>4304.25</v>
      </c>
      <c r="AA33" s="36">
        <f>IF(AND(COLUMN()&gt;=MATCH(SUM(AB$19:AM$19)-1,$A$19:CT$19,),COLUMN()&lt;=MATCH(SUM(AB$19:AM$19)-1,$A$19:CT$19,)+INDEX($B$12:$V$12,MATCH(SUM(AB$19:AM$19)-1,$B$10:$V$10,))-1),INDEX($B$13:$V$13,MATCH(SUM(AB$19:AM$19)-1,$B$10:$V$10,)),"")</f>
        <v>4304.25</v>
      </c>
      <c r="AB33" s="36">
        <f>IF(AND(COLUMN()&gt;=MATCH(SUM(AC$19:AN$19)-1,$A$19:CU$19,),COLUMN()&lt;=MATCH(SUM(AC$19:AN$19)-1,$A$19:CU$19,)+INDEX($B$12:$V$12,MATCH(SUM(AC$19:AN$19)-1,$B$10:$V$10,))-1),INDEX($B$13:$V$13,MATCH(SUM(AC$19:AN$19)-1,$B$10:$V$10,)),"")</f>
        <v>4304.25</v>
      </c>
      <c r="AC33" s="36">
        <f>IF(AND(COLUMN()&gt;=MATCH(SUM(AD$19:AO$19)-1,$A$19:CV$19,),COLUMN()&lt;=MATCH(SUM(AD$19:AO$19)-1,$A$19:CV$19,)+INDEX($B$12:$V$12,MATCH(SUM(AD$19:AO$19)-1,$B$10:$V$10,))-1),INDEX($B$13:$V$13,MATCH(SUM(AD$19:AO$19)-1,$B$10:$V$10,)),"")</f>
        <v>4304.25</v>
      </c>
      <c r="AD33" s="36">
        <f>IF(AND(COLUMN()&gt;=MATCH(SUM(AE$19:AP$19)-1,$A$19:CW$19,),COLUMN()&lt;=MATCH(SUM(AE$19:AP$19)-1,$A$19:CW$19,)+INDEX($B$12:$V$12,MATCH(SUM(AE$19:AP$19)-1,$B$10:$V$10,))-1),INDEX($B$13:$V$13,MATCH(SUM(AE$19:AP$19)-1,$B$10:$V$10,)),"")</f>
        <v>4304.25</v>
      </c>
      <c r="AE33" s="36">
        <f>IF(AND(COLUMN()&gt;=MATCH(SUM(AF$19:AQ$19)-1,$A$19:CX$19,),COLUMN()&lt;=MATCH(SUM(AF$19:AQ$19)-1,$A$19:CX$19,)+INDEX($B$12:$V$12,MATCH(SUM(AF$19:AQ$19)-1,$B$10:$V$10,))-1),INDEX($B$13:$V$13,MATCH(SUM(AF$19:AQ$19)-1,$B$10:$V$10,)),"")</f>
        <v>4304.25</v>
      </c>
      <c r="AF33" s="36">
        <f>IF(AND(COLUMN()&gt;=MATCH(SUM(AG$19:AR$19)-1,$A$19:CY$19,),COLUMN()&lt;=MATCH(SUM(AG$19:AR$19)-1,$A$19:CY$19,)+INDEX($B$12:$V$12,MATCH(SUM(AG$19:AR$19)-1,$B$10:$V$10,))-1),INDEX($B$13:$V$13,MATCH(SUM(AG$19:AR$19)-1,$B$10:$V$10,)),"")</f>
        <v>4304.25</v>
      </c>
      <c r="AG33" s="36">
        <f>IF(AND(COLUMN()&gt;=MATCH(SUM(AH$19:AS$19)-1,$A$19:CZ$19,),COLUMN()&lt;=MATCH(SUM(AH$19:AS$19)-1,$A$19:CZ$19,)+INDEX($B$12:$V$12,MATCH(SUM(AH$19:AS$19)-1,$B$10:$V$10,))-1),INDEX($B$13:$V$13,MATCH(SUM(AH$19:AS$19)-1,$B$10:$V$10,)),"")</f>
        <v>4304.25</v>
      </c>
      <c r="AH33" s="36">
        <f>IF(AND(COLUMN()&gt;=MATCH(SUM(AI$19:AT$19)-1,$A$19:DA$19,),COLUMN()&lt;=MATCH(SUM(AI$19:AT$19)-1,$A$19:DA$19,)+INDEX($B$12:$V$12,MATCH(SUM(AI$19:AT$19)-1,$B$10:$V$10,))-1),INDEX($B$13:$V$13,MATCH(SUM(AI$19:AT$19)-1,$B$10:$V$10,)),"")</f>
        <v>4304.25</v>
      </c>
      <c r="AI33" s="36">
        <f>IF(AND(COLUMN()&gt;=MATCH(SUM(AJ$19:AU$19)-1,$A$19:DB$19,),COLUMN()&lt;=MATCH(SUM(AJ$19:AU$19)-1,$A$19:DB$19,)+INDEX($B$12:$V$12,MATCH(SUM(AJ$19:AU$19)-1,$B$10:$V$10,))-1),INDEX($B$13:$V$13,MATCH(SUM(AJ$19:AU$19)-1,$B$10:$V$10,)),"")</f>
        <v>4304.25</v>
      </c>
      <c r="AJ33" s="36">
        <f>IF(AND(COLUMN()&gt;=MATCH(SUM(AK$19:AV$19)-1,$A$19:DC$19,),COLUMN()&lt;=MATCH(SUM(AK$19:AV$19)-1,$A$19:DC$19,)+INDEX($B$12:$V$12,MATCH(SUM(AK$19:AV$19)-1,$B$10:$V$10,))-1),INDEX($B$13:$V$13,MATCH(SUM(AK$19:AV$19)-1,$B$10:$V$10,)),"")</f>
        <v>4304.25</v>
      </c>
      <c r="AK33" s="36">
        <f>IF(AND(COLUMN()&gt;=MATCH(SUM(AL$19:AW$19)-1,$A$19:DD$19,),COLUMN()&lt;=MATCH(SUM(AL$19:AW$19)-1,$A$19:DD$19,)+INDEX($B$12:$V$12,MATCH(SUM(AL$19:AW$19)-1,$B$10:$V$10,))-1),INDEX($B$13:$V$13,MATCH(SUM(AL$19:AW$19)-1,$B$10:$V$10,)),"")</f>
        <v>4304.25</v>
      </c>
      <c r="AL33" s="36">
        <f>IF(AND(COLUMN()&gt;=MATCH(SUM(AM$19:AX$19)-1,$A$19:DE$19,),COLUMN()&lt;=MATCH(SUM(AM$19:AX$19)-1,$A$19:DE$19,)+INDEX($B$12:$V$12,MATCH(SUM(AM$19:AX$19)-1,$B$10:$V$10,))-1),INDEX($B$13:$V$13,MATCH(SUM(AM$19:AX$19)-1,$B$10:$V$10,)),"")</f>
        <v>1295.5</v>
      </c>
      <c r="AM33" s="36">
        <f>IF(AND(COLUMN()&gt;=MATCH(SUM(AN$19:AY$19)-1,$A$19:DF$19,),COLUMN()&lt;=MATCH(SUM(AN$19:AY$19)-1,$A$19:DF$19,)+INDEX($B$12:$V$12,MATCH(SUM(AN$19:AY$19)-1,$B$10:$V$10,))-1),INDEX($B$13:$V$13,MATCH(SUM(AN$19:AY$19)-1,$B$10:$V$10,)),"")</f>
        <v>1295.5</v>
      </c>
      <c r="AN33" s="36">
        <f>IF(AND(COLUMN()&gt;=MATCH(SUM(AO$19:AZ$19)-1,$A$19:DG$19,),COLUMN()&lt;=MATCH(SUM(AO$19:AZ$19)-1,$A$19:DG$19,)+INDEX($B$12:$V$12,MATCH(SUM(AO$19:AZ$19)-1,$B$10:$V$10,))-1),INDEX($B$13:$V$13,MATCH(SUM(AO$19:AZ$19)-1,$B$10:$V$10,)),"")</f>
        <v>1295.5</v>
      </c>
      <c r="AO33" s="36">
        <f>IF(AND(COLUMN()&gt;=MATCH(SUM(AP$19:BA$19)-1,$A$19:DH$19,),COLUMN()&lt;=MATCH(SUM(AP$19:BA$19)-1,$A$19:DH$19,)+INDEX($B$12:$V$12,MATCH(SUM(AP$19:BA$19)-1,$B$10:$V$10,))-1),INDEX($B$13:$V$13,MATCH(SUM(AP$19:BA$19)-1,$B$10:$V$10,)),"")</f>
        <v>1295.5</v>
      </c>
      <c r="AP33" s="36">
        <f>IF(AND(COLUMN()&gt;=MATCH(SUM(AQ$19:BB$19)-1,$A$19:DI$19,),COLUMN()&lt;=MATCH(SUM(AQ$19:BB$19)-1,$A$19:DI$19,)+INDEX($B$12:$V$12,MATCH(SUM(AQ$19:BB$19)-1,$B$10:$V$10,))-1),INDEX($B$13:$V$13,MATCH(SUM(AQ$19:BB$19)-1,$B$10:$V$10,)),"")</f>
        <v>1295.5</v>
      </c>
      <c r="AQ33" s="36">
        <f>IF(AND(COLUMN()&gt;=MATCH(SUM(AR$19:BC$19)-1,$A$19:DJ$19,),COLUMN()&lt;=MATCH(SUM(AR$19:BC$19)-1,$A$19:DJ$19,)+INDEX($B$12:$V$12,MATCH(SUM(AR$19:BC$19)-1,$B$10:$V$10,))-1),INDEX($B$13:$V$13,MATCH(SUM(AR$19:BC$19)-1,$B$10:$V$10,)),"")</f>
        <v>1295.5</v>
      </c>
      <c r="AR33" s="36">
        <f>IF(AND(COLUMN()&gt;=MATCH(SUM(AS$19:BD$19)-1,$A$19:DK$19,),COLUMN()&lt;=MATCH(SUM(AS$19:BD$19)-1,$A$19:DK$19,)+INDEX($B$12:$V$12,MATCH(SUM(AS$19:BD$19)-1,$B$10:$V$10,))-1),INDEX($B$13:$V$13,MATCH(SUM(AS$19:BD$19)-1,$B$10:$V$10,)),"")</f>
        <v>1295.5</v>
      </c>
      <c r="AS33" s="36">
        <f>IF(AND(COLUMN()&gt;=MATCH(SUM(AT$19:BE$19)-1,$A$19:DL$19,),COLUMN()&lt;=MATCH(SUM(AT$19:BE$19)-1,$A$19:DL$19,)+INDEX($B$12:$V$12,MATCH(SUM(AT$19:BE$19)-1,$B$10:$V$10,))-1),INDEX($B$13:$V$13,MATCH(SUM(AT$19:BE$19)-1,$B$10:$V$10,)),"")</f>
        <v>1295.5</v>
      </c>
      <c r="AT33" s="36">
        <f>IF(AND(COLUMN()&gt;=MATCH(SUM(AU$19:BF$19)-1,$A$19:DM$19,),COLUMN()&lt;=MATCH(SUM(AU$19:BF$19)-1,$A$19:DM$19,)+INDEX($B$12:$V$12,MATCH(SUM(AU$19:BF$19)-1,$B$10:$V$10,))-1),INDEX($B$13:$V$13,MATCH(SUM(AU$19:BF$19)-1,$B$10:$V$10,)),"")</f>
        <v>1295.5</v>
      </c>
      <c r="AU33" s="36">
        <f>IF(AND(COLUMN()&gt;=MATCH(SUM(AV$19:BG$19)-1,$A$19:DN$19,),COLUMN()&lt;=MATCH(SUM(AV$19:BG$19)-1,$A$19:DN$19,)+INDEX($B$12:$V$12,MATCH(SUM(AV$19:BG$19)-1,$B$10:$V$10,))-1),INDEX($B$13:$V$13,MATCH(SUM(AV$19:BG$19)-1,$B$10:$V$10,)),"")</f>
        <v>1295.5</v>
      </c>
      <c r="AV33" s="36">
        <f>IF(AND(COLUMN()&gt;=MATCH(SUM(AW$19:BH$19)-1,$A$19:DO$19,),COLUMN()&lt;=MATCH(SUM(AW$19:BH$19)-1,$A$19:DO$19,)+INDEX($B$12:$V$12,MATCH(SUM(AW$19:BH$19)-1,$B$10:$V$10,))-1),INDEX($B$13:$V$13,MATCH(SUM(AW$19:BH$19)-1,$B$10:$V$10,)),"")</f>
        <v>1295.5</v>
      </c>
      <c r="AW33" s="36">
        <f>IF(AND(COLUMN()&gt;=MATCH(SUM(AX$19:BI$19)-1,$A$19:DP$19,),COLUMN()&lt;=MATCH(SUM(AX$19:BI$19)-1,$A$19:DP$19,)+INDEX($B$12:$V$12,MATCH(SUM(AX$19:BI$19)-1,$B$10:$V$10,))-1),INDEX($B$13:$V$13,MATCH(SUM(AX$19:BI$19)-1,$B$10:$V$10,)),"")</f>
        <v>1295.5</v>
      </c>
      <c r="AX33" s="36">
        <f>IF(AND(COLUMN()&gt;=MATCH(SUM(AY$19:BJ$19)-1,$A$19:DQ$19,),COLUMN()&lt;=MATCH(SUM(AY$19:BJ$19)-1,$A$19:DQ$19,)+INDEX($B$12:$V$12,MATCH(SUM(AY$19:BJ$19)-1,$B$10:$V$10,))-1),INDEX($B$13:$V$13,MATCH(SUM(AY$19:BJ$19)-1,$B$10:$V$10,)),"")</f>
        <v>2305.6944444444416</v>
      </c>
      <c r="AY33" s="36">
        <f>IF(AND(COLUMN()&gt;=MATCH(SUM(AZ$19:BK$19)-1,$A$19:DR$19,),COLUMN()&lt;=MATCH(SUM(AZ$19:BK$19)-1,$A$19:DR$19,)+INDEX($B$12:$V$12,MATCH(SUM(AZ$19:BK$19)-1,$B$10:$V$10,))-1),INDEX($B$13:$V$13,MATCH(SUM(AZ$19:BK$19)-1,$B$10:$V$10,)),"")</f>
        <v>2305.6944444444416</v>
      </c>
      <c r="AZ33" s="36">
        <f>IF(AND(COLUMN()&gt;=MATCH(SUM(BA$19:BL$19)-1,$A$19:DS$19,),COLUMN()&lt;=MATCH(SUM(BA$19:BL$19)-1,$A$19:DS$19,)+INDEX($B$12:$V$12,MATCH(SUM(BA$19:BL$19)-1,$B$10:$V$10,))-1),INDEX($B$13:$V$13,MATCH(SUM(BA$19:BL$19)-1,$B$10:$V$10,)),"")</f>
        <v>2305.6944444444416</v>
      </c>
      <c r="BA33" s="36">
        <f>IF(AND(COLUMN()&gt;=MATCH(SUM(BB$19:BM$19)-1,$A$19:DT$19,),COLUMN()&lt;=MATCH(SUM(BB$19:BM$19)-1,$A$19:DT$19,)+INDEX($B$12:$V$12,MATCH(SUM(BB$19:BM$19)-1,$B$10:$V$10,))-1),INDEX($B$13:$V$13,MATCH(SUM(BB$19:BM$19)-1,$B$10:$V$10,)),"")</f>
        <v>2305.6944444444416</v>
      </c>
      <c r="BB33" s="36">
        <f>IF(AND(COLUMN()&gt;=MATCH(SUM(BC$19:BN$19)-1,$A$19:DU$19,),COLUMN()&lt;=MATCH(SUM(BC$19:BN$19)-1,$A$19:DU$19,)+INDEX($B$12:$V$12,MATCH(SUM(BC$19:BN$19)-1,$B$10:$V$10,))-1),INDEX($B$13:$V$13,MATCH(SUM(BC$19:BN$19)-1,$B$10:$V$10,)),"")</f>
        <v>2305.6944444444416</v>
      </c>
      <c r="BC33" s="36">
        <f>IF(AND(COLUMN()&gt;=MATCH(SUM(BD$19:BO$19)-1,$A$19:DV$19,),COLUMN()&lt;=MATCH(SUM(BD$19:BO$19)-1,$A$19:DV$19,)+INDEX($B$12:$V$12,MATCH(SUM(BD$19:BO$19)-1,$B$10:$V$10,))-1),INDEX($B$13:$V$13,MATCH(SUM(BD$19:BO$19)-1,$B$10:$V$10,)),"")</f>
        <v>2305.6944444444416</v>
      </c>
      <c r="BD33" s="36">
        <f>IF(AND(COLUMN()&gt;=MATCH(SUM(BE$19:BP$19)-1,$A$19:DW$19,),COLUMN()&lt;=MATCH(SUM(BE$19:BP$19)-1,$A$19:DW$19,)+INDEX($B$12:$V$12,MATCH(SUM(BE$19:BP$19)-1,$B$10:$V$10,))-1),INDEX($B$13:$V$13,MATCH(SUM(BE$19:BP$19)-1,$B$10:$V$10,)),"")</f>
        <v>2305.6944444444416</v>
      </c>
      <c r="BE33" s="36">
        <f>IF(AND(COLUMN()&gt;=MATCH(SUM(BF$19:BQ$19)-1,$A$19:DX$19,),COLUMN()&lt;=MATCH(SUM(BF$19:BQ$19)-1,$A$19:DX$19,)+INDEX($B$12:$V$12,MATCH(SUM(BF$19:BQ$19)-1,$B$10:$V$10,))-1),INDEX($B$13:$V$13,MATCH(SUM(BF$19:BQ$19)-1,$B$10:$V$10,)),"")</f>
        <v>2305.6944444444416</v>
      </c>
      <c r="BF33" s="36">
        <f>IF(AND(COLUMN()&gt;=MATCH(SUM(BG$19:BR$19)-1,$A$19:DY$19,),COLUMN()&lt;=MATCH(SUM(BG$19:BR$19)-1,$A$19:DY$19,)+INDEX($B$12:$V$12,MATCH(SUM(BG$19:BR$19)-1,$B$10:$V$10,))-1),INDEX($B$13:$V$13,MATCH(SUM(BG$19:BR$19)-1,$B$10:$V$10,)),"")</f>
        <v>2305.6944444444416</v>
      </c>
      <c r="BG33" s="36">
        <f>IF(AND(COLUMN()&gt;=MATCH(SUM(BH$19:BS$19)-1,$A$19:DZ$19,),COLUMN()&lt;=MATCH(SUM(BH$19:BS$19)-1,$A$19:DZ$19,)+INDEX($B$12:$V$12,MATCH(SUM(BH$19:BS$19)-1,$B$10:$V$10,))-1),INDEX($B$13:$V$13,MATCH(SUM(BH$19:BS$19)-1,$B$10:$V$10,)),"")</f>
        <v>2305.6944444444416</v>
      </c>
      <c r="BH33" s="36">
        <f>IF(AND(COLUMN()&gt;=MATCH(SUM(BI$19:BT$19)-1,$A$19:EA$19,),COLUMN()&lt;=MATCH(SUM(BI$19:BT$19)-1,$A$19:EA$19,)+INDEX($B$12:$V$12,MATCH(SUM(BI$19:BT$19)-1,$B$10:$V$10,))-1),INDEX($B$13:$V$13,MATCH(SUM(BI$19:BT$19)-1,$B$10:$V$10,)),"")</f>
        <v>2305.6944444444416</v>
      </c>
      <c r="BI33" s="36">
        <f>IF(AND(COLUMN()&gt;=MATCH(SUM(BJ$19:BU$19)-1,$A$19:EB$19,),COLUMN()&lt;=MATCH(SUM(BJ$19:BU$19)-1,$A$19:EB$19,)+INDEX($B$12:$V$12,MATCH(SUM(BJ$19:BU$19)-1,$B$10:$V$10,))-1),INDEX($B$13:$V$13,MATCH(SUM(BJ$19:BU$19)-1,$B$10:$V$10,)),"")</f>
        <v>2305.6944444444416</v>
      </c>
      <c r="BJ33" s="36">
        <f>IF(AND(COLUMN()&gt;=MATCH(SUM(BK$19:BV$19)-1,$A$19:EC$19,),COLUMN()&lt;=MATCH(SUM(BK$19:BV$19)-1,$A$19:EC$19,)+INDEX($B$12:$V$12,MATCH(SUM(BK$19:BV$19)-1,$B$10:$V$10,))-1),INDEX($B$13:$V$13,MATCH(SUM(BK$19:BV$19)-1,$B$10:$V$10,)),"")</f>
        <v>2311.1527777777751</v>
      </c>
      <c r="BK33" s="36">
        <f>IF(AND(COLUMN()&gt;=MATCH(SUM(BL$19:BW$19)-1,$A$19:ED$19,),COLUMN()&lt;=MATCH(SUM(BL$19:BW$19)-1,$A$19:ED$19,)+INDEX($B$12:$V$12,MATCH(SUM(BL$19:BW$19)-1,$B$10:$V$10,))-1),INDEX($B$13:$V$13,MATCH(SUM(BL$19:BW$19)-1,$B$10:$V$10,)),"")</f>
        <v>2311.1527777777751</v>
      </c>
      <c r="BL33" s="36">
        <f>IF(AND(COLUMN()&gt;=MATCH(SUM(BM$19:BX$19)-1,$A$19:EE$19,),COLUMN()&lt;=MATCH(SUM(BM$19:BX$19)-1,$A$19:EE$19,)+INDEX($B$12:$V$12,MATCH(SUM(BM$19:BX$19)-1,$B$10:$V$10,))-1),INDEX($B$13:$V$13,MATCH(SUM(BM$19:BX$19)-1,$B$10:$V$10,)),"")</f>
        <v>2311.1527777777751</v>
      </c>
      <c r="BM33" s="36">
        <f>IF(AND(COLUMN()&gt;=MATCH(SUM(BN$19:BY$19)-1,$A$19:EF$19,),COLUMN()&lt;=MATCH(SUM(BN$19:BY$19)-1,$A$19:EF$19,)+INDEX($B$12:$V$12,MATCH(SUM(BN$19:BY$19)-1,$B$10:$V$10,))-1),INDEX($B$13:$V$13,MATCH(SUM(BN$19:BY$19)-1,$B$10:$V$10,)),"")</f>
        <v>2311.1527777777751</v>
      </c>
      <c r="BN33" s="36">
        <f>IF(AND(COLUMN()&gt;=MATCH(SUM(BO$19:BZ$19)-1,$A$19:EG$19,),COLUMN()&lt;=MATCH(SUM(BO$19:BZ$19)-1,$A$19:EG$19,)+INDEX($B$12:$V$12,MATCH(SUM(BO$19:BZ$19)-1,$B$10:$V$10,))-1),INDEX($B$13:$V$13,MATCH(SUM(BO$19:BZ$19)-1,$B$10:$V$10,)),"")</f>
        <v>2311.1527777777751</v>
      </c>
      <c r="BO33" s="36">
        <f>IF(AND(COLUMN()&gt;=MATCH(SUM(BP$19:CA$19)-1,$A$19:EH$19,),COLUMN()&lt;=MATCH(SUM(BP$19:CA$19)-1,$A$19:EH$19,)+INDEX($B$12:$V$12,MATCH(SUM(BP$19:CA$19)-1,$B$10:$V$10,))-1),INDEX($B$13:$V$13,MATCH(SUM(BP$19:CA$19)-1,$B$10:$V$10,)),"")</f>
        <v>2311.1527777777751</v>
      </c>
      <c r="BP33" s="36">
        <f>IF(AND(COLUMN()&gt;=MATCH(SUM(BQ$19:CB$19)-1,$A$19:EI$19,),COLUMN()&lt;=MATCH(SUM(BQ$19:CB$19)-1,$A$19:EI$19,)+INDEX($B$12:$V$12,MATCH(SUM(BQ$19:CB$19)-1,$B$10:$V$10,))-1),INDEX($B$13:$V$13,MATCH(SUM(BQ$19:CB$19)-1,$B$10:$V$10,)),"")</f>
        <v>2311.1527777777751</v>
      </c>
      <c r="BQ33" s="36">
        <f>IF(AND(COLUMN()&gt;=MATCH(SUM(BR$19:CC$19)-1,$A$19:EJ$19,),COLUMN()&lt;=MATCH(SUM(BR$19:CC$19)-1,$A$19:EJ$19,)+INDEX($B$12:$V$12,MATCH(SUM(BR$19:CC$19)-1,$B$10:$V$10,))-1),INDEX($B$13:$V$13,MATCH(SUM(BR$19:CC$19)-1,$B$10:$V$10,)),"")</f>
        <v>2311.1527777777751</v>
      </c>
      <c r="BR33" s="36">
        <f>IF(AND(COLUMN()&gt;=MATCH(SUM(BS$19:CD$19)-1,$A$19:EK$19,),COLUMN()&lt;=MATCH(SUM(BS$19:CD$19)-1,$A$19:EK$19,)+INDEX($B$12:$V$12,MATCH(SUM(BS$19:CD$19)-1,$B$10:$V$10,))-1),INDEX($B$13:$V$13,MATCH(SUM(BS$19:CD$19)-1,$B$10:$V$10,)),"")</f>
        <v>2311.1527777777751</v>
      </c>
      <c r="BS33" s="36">
        <f>IF(AND(COLUMN()&gt;=MATCH(SUM(BT$19:CE$19)-1,$A$19:EL$19,),COLUMN()&lt;=MATCH(SUM(BT$19:CE$19)-1,$A$19:EL$19,)+INDEX($B$12:$V$12,MATCH(SUM(BT$19:CE$19)-1,$B$10:$V$10,))-1),INDEX($B$13:$V$13,MATCH(SUM(BT$19:CE$19)-1,$B$10:$V$10,)),"")</f>
        <v>2311.1527777777751</v>
      </c>
      <c r="BT33" s="36">
        <f>IF(AND(COLUMN()&gt;=MATCH(SUM(BU$19:CF$19)-1,$A$19:EM$19,),COLUMN()&lt;=MATCH(SUM(BU$19:CF$19)-1,$A$19:EM$19,)+INDEX($B$12:$V$12,MATCH(SUM(BU$19:CF$19)-1,$B$10:$V$10,))-1),INDEX($B$13:$V$13,MATCH(SUM(BU$19:CF$19)-1,$B$10:$V$10,)),"")</f>
        <v>2311.1527777777751</v>
      </c>
      <c r="BU33" s="36">
        <f>IF(AND(COLUMN()&gt;=MATCH(SUM(BV$19:CG$19)-1,$A$19:EN$19,),COLUMN()&lt;=MATCH(SUM(BV$19:CG$19)-1,$A$19:EN$19,)+INDEX($B$12:$V$12,MATCH(SUM(BV$19:CG$19)-1,$B$10:$V$10,))-1),INDEX($B$13:$V$13,MATCH(SUM(BV$19:CG$19)-1,$B$10:$V$10,)),"")</f>
        <v>2311.1527777777751</v>
      </c>
      <c r="BV33" s="36">
        <f>IF(AND(COLUMN()&gt;=MATCH(SUM(BW$19:CH$19)-1,$A$19:EO$19,),COLUMN()&lt;=MATCH(SUM(BW$19:CH$19)-1,$A$19:EO$19,)+INDEX($B$12:$V$12,MATCH(SUM(BW$19:CH$19)-1,$B$10:$V$10,))-1),INDEX($B$13:$V$13,MATCH(SUM(BW$19:CH$19)-1,$B$10:$V$10,)),"")</f>
        <v>2316.6111111111081</v>
      </c>
      <c r="BW33" s="36">
        <f>IF(AND(COLUMN()&gt;=MATCH(SUM(BX$19:CI$19)-1,$A$19:EP$19,),COLUMN()&lt;=MATCH(SUM(BX$19:CI$19)-1,$A$19:EP$19,)+INDEX($B$12:$V$12,MATCH(SUM(BX$19:CI$19)-1,$B$10:$V$10,))-1),INDEX($B$13:$V$13,MATCH(SUM(BX$19:CI$19)-1,$B$10:$V$10,)),"")</f>
        <v>2316.6111111111081</v>
      </c>
      <c r="BX33" s="36">
        <f>IF(AND(COLUMN()&gt;=MATCH(SUM(BY$19:CJ$19)-1,$A$19:EQ$19,),COLUMN()&lt;=MATCH(SUM(BY$19:CJ$19)-1,$A$19:EQ$19,)+INDEX($B$12:$V$12,MATCH(SUM(BY$19:CJ$19)-1,$B$10:$V$10,))-1),INDEX($B$13:$V$13,MATCH(SUM(BY$19:CJ$19)-1,$B$10:$V$10,)),"")</f>
        <v>2316.6111111111081</v>
      </c>
      <c r="BY33" s="36">
        <f>IF(AND(COLUMN()&gt;=MATCH(SUM(BZ$19:CK$19)-1,$A$19:ER$19,),COLUMN()&lt;=MATCH(SUM(BZ$19:CK$19)-1,$A$19:ER$19,)+INDEX($B$12:$V$12,MATCH(SUM(BZ$19:CK$19)-1,$B$10:$V$10,))-1),INDEX($B$13:$V$13,MATCH(SUM(BZ$19:CK$19)-1,$B$10:$V$10,)),"")</f>
        <v>2316.6111111111081</v>
      </c>
      <c r="BZ33" s="36">
        <f>IF(AND(COLUMN()&gt;=MATCH(SUM(CA$19:CL$19)-1,$A$19:ES$19,),COLUMN()&lt;=MATCH(SUM(CA$19:CL$19)-1,$A$19:ES$19,)+INDEX($B$12:$V$12,MATCH(SUM(CA$19:CL$19)-1,$B$10:$V$10,))-1),INDEX($B$13:$V$13,MATCH(SUM(CA$19:CL$19)-1,$B$10:$V$10,)),"")</f>
        <v>2316.6111111111081</v>
      </c>
      <c r="CA33" s="36">
        <f>IF(AND(COLUMN()&gt;=MATCH(SUM(CB$19:CM$19)-1,$A$19:ET$19,),COLUMN()&lt;=MATCH(SUM(CB$19:CM$19)-1,$A$19:ET$19,)+INDEX($B$12:$V$12,MATCH(SUM(CB$19:CM$19)-1,$B$10:$V$10,))-1),INDEX($B$13:$V$13,MATCH(SUM(CB$19:CM$19)-1,$B$10:$V$10,)),"")</f>
        <v>2316.6111111111081</v>
      </c>
      <c r="CB33" s="36">
        <f>IF(AND(COLUMN()&gt;=MATCH(SUM(CC$19:CN$19)-1,$A$19:EU$19,),COLUMN()&lt;=MATCH(SUM(CC$19:CN$19)-1,$A$19:EU$19,)+INDEX($B$12:$V$12,MATCH(SUM(CC$19:CN$19)-1,$B$10:$V$10,))-1),INDEX($B$13:$V$13,MATCH(SUM(CC$19:CN$19)-1,$B$10:$V$10,)),"")</f>
        <v>2316.6111111111081</v>
      </c>
      <c r="CC33" s="36">
        <f>IF(AND(COLUMN()&gt;=MATCH(SUM(CD$19:CO$19)-1,$A$19:EV$19,),COLUMN()&lt;=MATCH(SUM(CD$19:CO$19)-1,$A$19:EV$19,)+INDEX($B$12:$V$12,MATCH(SUM(CD$19:CO$19)-1,$B$10:$V$10,))-1),INDEX($B$13:$V$13,MATCH(SUM(CD$19:CO$19)-1,$B$10:$V$10,)),"")</f>
        <v>2316.6111111111081</v>
      </c>
      <c r="CD33" s="36">
        <f>IF(AND(COLUMN()&gt;=MATCH(SUM(CE$19:CP$19)-1,$A$19:EW$19,),COLUMN()&lt;=MATCH(SUM(CE$19:CP$19)-1,$A$19:EW$19,)+INDEX($B$12:$V$12,MATCH(SUM(CE$19:CP$19)-1,$B$10:$V$10,))-1),INDEX($B$13:$V$13,MATCH(SUM(CE$19:CP$19)-1,$B$10:$V$10,)),"")</f>
        <v>2316.6111111111081</v>
      </c>
      <c r="CE33" s="36">
        <f>IF(AND(COLUMN()&gt;=MATCH(SUM(CF$19:CQ$19)-1,$A$19:EX$19,),COLUMN()&lt;=MATCH(SUM(CF$19:CQ$19)-1,$A$19:EX$19,)+INDEX($B$12:$V$12,MATCH(SUM(CF$19:CQ$19)-1,$B$10:$V$10,))-1),INDEX($B$13:$V$13,MATCH(SUM(CF$19:CQ$19)-1,$B$10:$V$10,)),"")</f>
        <v>2316.6111111111081</v>
      </c>
      <c r="CF33" s="36">
        <f>IF(AND(COLUMN()&gt;=MATCH(SUM(CG$19:CR$19)-1,$A$19:EY$19,),COLUMN()&lt;=MATCH(SUM(CG$19:CR$19)-1,$A$19:EY$19,)+INDEX($B$12:$V$12,MATCH(SUM(CG$19:CR$19)-1,$B$10:$V$10,))-1),INDEX($B$13:$V$13,MATCH(SUM(CG$19:CR$19)-1,$B$10:$V$10,)),"")</f>
        <v>2316.6111111111081</v>
      </c>
      <c r="CG33" s="36">
        <f>IF(AND(COLUMN()&gt;=MATCH(SUM(CH$19:CS$19)-1,$A$19:EZ$19,),COLUMN()&lt;=MATCH(SUM(CH$19:CS$19)-1,$A$19:EZ$19,)+INDEX($B$12:$V$12,MATCH(SUM(CH$19:CS$19)-1,$B$10:$V$10,))-1),INDEX($B$13:$V$13,MATCH(SUM(CH$19:CS$19)-1,$B$10:$V$10,)),"")</f>
        <v>2316.6111111111081</v>
      </c>
      <c r="CH33" s="31">
        <f t="shared" si="22"/>
        <v>3689</v>
      </c>
      <c r="CI33" s="31">
        <f t="shared" si="4"/>
        <v>11254.000000000002</v>
      </c>
      <c r="CJ33" s="31">
        <f t="shared" si="5"/>
        <v>48642.25</v>
      </c>
      <c r="CK33" s="31">
        <f t="shared" si="6"/>
        <v>15546</v>
      </c>
      <c r="CL33" s="31">
        <f t="shared" si="7"/>
        <v>27733.833333333296</v>
      </c>
      <c r="CM33" s="31">
        <f t="shared" si="8"/>
        <v>27799.333333333303</v>
      </c>
      <c r="CN33" s="31">
        <f t="shared" si="9"/>
        <v>134664.4166666666</v>
      </c>
    </row>
    <row r="34" spans="1:92"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</row>
    <row r="42" spans="1:92">
      <c r="A42" s="7"/>
      <c r="B42" s="22">
        <v>2013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>
        <v>2014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>
        <v>2015</v>
      </c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92">
      <c r="A43" s="9"/>
      <c r="B43" s="7" t="s">
        <v>27</v>
      </c>
      <c r="C43" s="7" t="s">
        <v>28</v>
      </c>
      <c r="D43" s="7" t="s">
        <v>29</v>
      </c>
      <c r="E43" s="7" t="s">
        <v>30</v>
      </c>
      <c r="F43" s="7" t="s">
        <v>31</v>
      </c>
      <c r="G43" s="7" t="s">
        <v>32</v>
      </c>
      <c r="H43" s="7" t="s">
        <v>33</v>
      </c>
      <c r="I43" s="7" t="s">
        <v>34</v>
      </c>
      <c r="J43" s="7" t="s">
        <v>35</v>
      </c>
      <c r="K43" s="7" t="s">
        <v>36</v>
      </c>
      <c r="L43" s="7" t="s">
        <v>37</v>
      </c>
      <c r="M43" s="7" t="s">
        <v>38</v>
      </c>
      <c r="N43" s="7" t="s">
        <v>27</v>
      </c>
      <c r="O43" s="7" t="s">
        <v>28</v>
      </c>
      <c r="P43" s="7" t="s">
        <v>29</v>
      </c>
      <c r="Q43" s="7" t="s">
        <v>30</v>
      </c>
      <c r="R43" s="7" t="s">
        <v>31</v>
      </c>
      <c r="S43" s="7" t="s">
        <v>32</v>
      </c>
      <c r="T43" s="7" t="s">
        <v>33</v>
      </c>
      <c r="U43" s="7" t="s">
        <v>34</v>
      </c>
      <c r="V43" s="7" t="s">
        <v>35</v>
      </c>
      <c r="W43" s="7" t="s">
        <v>36</v>
      </c>
      <c r="X43" s="7" t="s">
        <v>37</v>
      </c>
      <c r="Y43" s="7" t="s">
        <v>38</v>
      </c>
      <c r="Z43" s="7" t="s">
        <v>27</v>
      </c>
      <c r="AA43" s="7" t="s">
        <v>28</v>
      </c>
      <c r="AB43" s="7" t="s">
        <v>29</v>
      </c>
      <c r="AC43" s="7" t="s">
        <v>30</v>
      </c>
      <c r="AD43" s="7" t="s">
        <v>31</v>
      </c>
      <c r="AE43" s="7" t="s">
        <v>32</v>
      </c>
      <c r="AF43" s="7" t="s">
        <v>33</v>
      </c>
      <c r="AG43" s="7" t="s">
        <v>34</v>
      </c>
      <c r="AH43" s="7" t="s">
        <v>35</v>
      </c>
      <c r="AI43" s="7" t="s">
        <v>36</v>
      </c>
      <c r="AJ43" s="7" t="s">
        <v>37</v>
      </c>
      <c r="AK43" s="7" t="s">
        <v>38</v>
      </c>
    </row>
    <row r="44" spans="1:92">
      <c r="A44" s="7" t="s">
        <v>39</v>
      </c>
      <c r="B44" s="9">
        <v>25071814</v>
      </c>
      <c r="C44" s="9">
        <v>26803202</v>
      </c>
      <c r="D44" s="9">
        <v>31618966.600000001</v>
      </c>
      <c r="E44" s="9">
        <v>30884109</v>
      </c>
      <c r="F44" s="9">
        <v>26524318</v>
      </c>
      <c r="G44" s="9">
        <v>24368529</v>
      </c>
      <c r="H44" s="9">
        <v>21734377</v>
      </c>
      <c r="I44" s="9">
        <v>21520617</v>
      </c>
      <c r="J44" s="9">
        <v>21265366.5</v>
      </c>
      <c r="K44" s="9">
        <v>26388605.5</v>
      </c>
      <c r="L44" s="9">
        <v>25949548</v>
      </c>
      <c r="M44" s="9">
        <v>24152850</v>
      </c>
      <c r="N44" s="9">
        <v>23405237.199999999</v>
      </c>
      <c r="O44" s="9">
        <v>26983232</v>
      </c>
      <c r="P44" s="9">
        <v>29391218</v>
      </c>
      <c r="Q44" s="9">
        <v>28395621</v>
      </c>
      <c r="R44" s="9">
        <v>24526454.5</v>
      </c>
      <c r="S44" s="9">
        <v>22823167.5</v>
      </c>
      <c r="T44" s="9">
        <v>21497742</v>
      </c>
      <c r="U44" s="9">
        <v>22467958.200000003</v>
      </c>
      <c r="V44" s="9">
        <v>25607473.199999999</v>
      </c>
      <c r="W44" s="9">
        <v>27673318.100000001</v>
      </c>
      <c r="X44" s="9">
        <v>26459375.100000001</v>
      </c>
      <c r="Y44" s="9">
        <v>27817594.899999999</v>
      </c>
      <c r="Z44" s="9">
        <v>25509946</v>
      </c>
      <c r="AA44" s="9">
        <v>27155248.899999999</v>
      </c>
      <c r="AB44" s="9">
        <v>28069694.399999999</v>
      </c>
      <c r="AC44" s="9">
        <v>30640276.799999997</v>
      </c>
      <c r="AD44" s="9">
        <v>25951011.100000001</v>
      </c>
      <c r="AE44" s="9">
        <v>26108690</v>
      </c>
      <c r="AF44" s="9">
        <v>26488798</v>
      </c>
      <c r="AG44" s="9">
        <v>28637772.299999997</v>
      </c>
      <c r="AH44" s="9">
        <v>28667634</v>
      </c>
      <c r="AI44" s="9">
        <v>32834706.850000001</v>
      </c>
      <c r="AJ44" s="9">
        <v>32569996</v>
      </c>
      <c r="AK44" s="9">
        <v>34271830.5</v>
      </c>
    </row>
    <row r="45" spans="1:92">
      <c r="A45" s="7" t="s">
        <v>40</v>
      </c>
      <c r="B45" s="9">
        <v>5444</v>
      </c>
      <c r="C45" s="9">
        <v>5591</v>
      </c>
      <c r="D45" s="9">
        <v>6171</v>
      </c>
      <c r="E45" s="9">
        <v>6319</v>
      </c>
      <c r="F45" s="9">
        <v>5647</v>
      </c>
      <c r="G45" s="9">
        <v>5245</v>
      </c>
      <c r="H45" s="9">
        <v>5136</v>
      </c>
      <c r="I45" s="9">
        <v>4741</v>
      </c>
      <c r="J45" s="9">
        <v>4768</v>
      </c>
      <c r="K45" s="9">
        <v>5485</v>
      </c>
      <c r="L45" s="9">
        <v>5632</v>
      </c>
      <c r="M45" s="9">
        <v>5187</v>
      </c>
      <c r="N45" s="9">
        <v>5097</v>
      </c>
      <c r="O45" s="9">
        <v>5762</v>
      </c>
      <c r="P45" s="9">
        <v>6107</v>
      </c>
      <c r="Q45" s="9">
        <v>5937</v>
      </c>
      <c r="R45" s="9">
        <v>5353</v>
      </c>
      <c r="S45" s="9">
        <v>5347</v>
      </c>
      <c r="T45" s="9">
        <v>5027</v>
      </c>
      <c r="U45" s="9">
        <v>5163</v>
      </c>
      <c r="V45" s="9">
        <v>5540</v>
      </c>
      <c r="W45" s="9">
        <v>5997</v>
      </c>
      <c r="X45" s="9">
        <v>5728</v>
      </c>
      <c r="Y45" s="9">
        <v>4990</v>
      </c>
      <c r="Z45" s="9">
        <v>4469</v>
      </c>
      <c r="AA45" s="9">
        <v>4575</v>
      </c>
      <c r="AB45" s="9">
        <v>4537</v>
      </c>
      <c r="AC45" s="9">
        <v>4274</v>
      </c>
      <c r="AD45" s="9">
        <v>3656</v>
      </c>
      <c r="AE45" s="9">
        <v>3637</v>
      </c>
      <c r="AF45" s="9">
        <v>3752</v>
      </c>
      <c r="AG45" s="9">
        <v>3943</v>
      </c>
      <c r="AH45" s="9">
        <v>3981</v>
      </c>
      <c r="AI45" s="9">
        <v>4166</v>
      </c>
      <c r="AJ45" s="9">
        <v>4088</v>
      </c>
      <c r="AK45" s="9">
        <v>4144</v>
      </c>
    </row>
    <row r="46" spans="1:92">
      <c r="A46" s="7" t="s">
        <v>41</v>
      </c>
      <c r="B46" s="9">
        <f t="shared" ref="B46:AK46" si="35">B44/B45</f>
        <v>4605.4030124908159</v>
      </c>
      <c r="C46" s="9">
        <f t="shared" si="35"/>
        <v>4793.9906993382219</v>
      </c>
      <c r="D46" s="9">
        <f t="shared" si="35"/>
        <v>5123.7994814454714</v>
      </c>
      <c r="E46" s="9">
        <f t="shared" si="35"/>
        <v>4887.4994461148917</v>
      </c>
      <c r="F46" s="9">
        <f t="shared" si="35"/>
        <v>4697.063573578891</v>
      </c>
      <c r="G46" s="9">
        <f t="shared" si="35"/>
        <v>4646.0493803622494</v>
      </c>
      <c r="H46" s="9">
        <f t="shared" si="35"/>
        <v>4231.7712227414331</v>
      </c>
      <c r="I46" s="9">
        <f t="shared" si="35"/>
        <v>4539.2569078253537</v>
      </c>
      <c r="J46" s="9">
        <f t="shared" si="35"/>
        <v>4460.0181417785234</v>
      </c>
      <c r="K46" s="9">
        <f t="shared" si="35"/>
        <v>4811.0493163172287</v>
      </c>
      <c r="L46" s="9">
        <f t="shared" si="35"/>
        <v>4607.519176136364</v>
      </c>
      <c r="M46" s="9">
        <f t="shared" si="35"/>
        <v>4656.4198958935804</v>
      </c>
      <c r="N46" s="9">
        <f t="shared" si="35"/>
        <v>4591.963350990779</v>
      </c>
      <c r="O46" s="9">
        <f t="shared" si="35"/>
        <v>4682.9628601180148</v>
      </c>
      <c r="P46" s="9">
        <f t="shared" si="35"/>
        <v>4812.7096774193551</v>
      </c>
      <c r="Q46" s="9">
        <f t="shared" si="35"/>
        <v>4782.8231430015157</v>
      </c>
      <c r="R46" s="9">
        <f t="shared" si="35"/>
        <v>4581.8147767606952</v>
      </c>
      <c r="S46" s="9">
        <f t="shared" si="35"/>
        <v>4268.4061155788295</v>
      </c>
      <c r="T46" s="9">
        <f t="shared" si="35"/>
        <v>4276.4555400835488</v>
      </c>
      <c r="U46" s="9">
        <f t="shared" si="35"/>
        <v>4351.7253922138298</v>
      </c>
      <c r="V46" s="9">
        <f t="shared" si="35"/>
        <v>4622.2875812274369</v>
      </c>
      <c r="W46" s="9">
        <f t="shared" si="35"/>
        <v>4614.5269468067372</v>
      </c>
      <c r="X46" s="9">
        <f t="shared" si="35"/>
        <v>4619.3043121508381</v>
      </c>
      <c r="Y46" s="9">
        <f t="shared" si="35"/>
        <v>5574.6683166332659</v>
      </c>
      <c r="Z46" s="9">
        <f t="shared" si="35"/>
        <v>5708.2000447527407</v>
      </c>
      <c r="AA46" s="9">
        <f t="shared" si="35"/>
        <v>5935.5735300546448</v>
      </c>
      <c r="AB46" s="9">
        <f t="shared" si="35"/>
        <v>6186.8402909411498</v>
      </c>
      <c r="AC46" s="9">
        <f t="shared" si="35"/>
        <v>7168.9931679925121</v>
      </c>
      <c r="AD46" s="9">
        <f t="shared" si="35"/>
        <v>7098.197784463895</v>
      </c>
      <c r="AE46" s="9">
        <f t="shared" si="35"/>
        <v>7178.6334891394008</v>
      </c>
      <c r="AF46" s="9">
        <f t="shared" si="35"/>
        <v>7059.9141791044776</v>
      </c>
      <c r="AG46" s="9">
        <f t="shared" si="35"/>
        <v>7262.9399695663196</v>
      </c>
      <c r="AH46" s="9">
        <f t="shared" si="35"/>
        <v>7201.1137905048981</v>
      </c>
      <c r="AI46" s="9">
        <f t="shared" si="35"/>
        <v>7881.5906985117626</v>
      </c>
      <c r="AJ46" s="9">
        <f t="shared" si="35"/>
        <v>7967.2201565557734</v>
      </c>
      <c r="AK46" s="9">
        <f t="shared" si="35"/>
        <v>8270.2293677606176</v>
      </c>
    </row>
  </sheetData>
  <mergeCells count="12">
    <mergeCell ref="BJ19:BU19"/>
    <mergeCell ref="BV19:CG19"/>
    <mergeCell ref="N19:Y19"/>
    <mergeCell ref="Z19:AK19"/>
    <mergeCell ref="AL19:AW19"/>
    <mergeCell ref="AX19:BI19"/>
    <mergeCell ref="B42:M42"/>
    <mergeCell ref="N42:Y42"/>
    <mergeCell ref="Z42:AK42"/>
    <mergeCell ref="B19:M19"/>
    <mergeCell ref="B1:H1"/>
    <mergeCell ref="B9:H9"/>
  </mergeCells>
  <dataValidations count="1">
    <dataValidation type="list" allowBlank="1" showInputMessage="1" showErrorMessage="1" sqref="B6 B14">
      <formula1>$B$15:$D$15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A2" sqref="A2:E38"/>
    </sheetView>
  </sheetViews>
  <sheetFormatPr defaultRowHeight="15"/>
  <cols>
    <col min="1" max="1" width="12.140625" style="7" customWidth="1"/>
    <col min="2" max="2" width="9.85546875" style="7" bestFit="1" customWidth="1"/>
    <col min="3" max="3" width="11.28515625" style="7" customWidth="1"/>
    <col min="4" max="4" width="12.140625" style="7" customWidth="1"/>
    <col min="5" max="24" width="9.85546875" style="7" bestFit="1" customWidth="1"/>
    <col min="25" max="25" width="8.85546875" style="7" bestFit="1" customWidth="1"/>
    <col min="26" max="26" width="8.28515625" style="7" bestFit="1" customWidth="1"/>
    <col min="27" max="27" width="8.85546875" style="7" bestFit="1" customWidth="1"/>
    <col min="28" max="33" width="8.28515625" style="7" bestFit="1" customWidth="1"/>
    <col min="34" max="34" width="9.5703125" style="7" bestFit="1" customWidth="1"/>
    <col min="35" max="35" width="8.5703125" style="7" bestFit="1" customWidth="1"/>
    <col min="36" max="36" width="8.28515625" style="7" bestFit="1" customWidth="1"/>
    <col min="37" max="37" width="8.85546875" style="7" bestFit="1" customWidth="1"/>
    <col min="38" max="16384" width="9.140625" style="7"/>
  </cols>
  <sheetData>
    <row r="1" spans="1:12">
      <c r="A1" s="27" t="s">
        <v>42</v>
      </c>
      <c r="B1" s="27"/>
      <c r="C1" s="27"/>
      <c r="D1" s="27"/>
      <c r="E1" s="27"/>
      <c r="F1" s="19"/>
      <c r="G1" s="19"/>
      <c r="H1" s="19"/>
      <c r="I1" s="19"/>
      <c r="J1" s="19"/>
      <c r="K1" s="19"/>
      <c r="L1" s="19"/>
    </row>
    <row r="2" spans="1:12">
      <c r="B2" s="9"/>
      <c r="C2" s="7" t="s">
        <v>39</v>
      </c>
      <c r="D2" s="7" t="s">
        <v>40</v>
      </c>
      <c r="E2" s="7" t="s">
        <v>41</v>
      </c>
    </row>
    <row r="3" spans="1:12">
      <c r="A3" s="22">
        <v>2013</v>
      </c>
      <c r="B3" s="7" t="s">
        <v>27</v>
      </c>
      <c r="C3" s="9">
        <v>25071814</v>
      </c>
      <c r="D3" s="9">
        <v>5444</v>
      </c>
      <c r="E3" s="9">
        <f t="shared" ref="E3:E38" si="0">C3/D3</f>
        <v>4605.4030124908159</v>
      </c>
    </row>
    <row r="4" spans="1:12">
      <c r="A4" s="22"/>
      <c r="B4" s="7" t="s">
        <v>28</v>
      </c>
      <c r="C4" s="9">
        <v>26803202</v>
      </c>
      <c r="D4" s="9">
        <v>5591</v>
      </c>
      <c r="E4" s="9">
        <f t="shared" si="0"/>
        <v>4793.9906993382219</v>
      </c>
    </row>
    <row r="5" spans="1:12">
      <c r="A5" s="22"/>
      <c r="B5" s="7" t="s">
        <v>29</v>
      </c>
      <c r="C5" s="9">
        <v>31618966.600000001</v>
      </c>
      <c r="D5" s="9">
        <v>6171</v>
      </c>
      <c r="E5" s="9">
        <f t="shared" si="0"/>
        <v>5123.7994814454714</v>
      </c>
    </row>
    <row r="6" spans="1:12">
      <c r="A6" s="22"/>
      <c r="B6" s="7" t="s">
        <v>30</v>
      </c>
      <c r="C6" s="9">
        <v>30884109</v>
      </c>
      <c r="D6" s="9">
        <v>6319</v>
      </c>
      <c r="E6" s="9">
        <f t="shared" si="0"/>
        <v>4887.4994461148917</v>
      </c>
    </row>
    <row r="7" spans="1:12">
      <c r="A7" s="22"/>
      <c r="B7" s="7" t="s">
        <v>31</v>
      </c>
      <c r="C7" s="9">
        <v>26524318</v>
      </c>
      <c r="D7" s="9">
        <v>5647</v>
      </c>
      <c r="E7" s="9">
        <f t="shared" si="0"/>
        <v>4697.063573578891</v>
      </c>
    </row>
    <row r="8" spans="1:12">
      <c r="A8" s="22"/>
      <c r="B8" s="7" t="s">
        <v>32</v>
      </c>
      <c r="C8" s="9">
        <v>24368529</v>
      </c>
      <c r="D8" s="9">
        <v>5245</v>
      </c>
      <c r="E8" s="9">
        <f t="shared" si="0"/>
        <v>4646.0493803622494</v>
      </c>
    </row>
    <row r="9" spans="1:12">
      <c r="A9" s="22"/>
      <c r="B9" s="7" t="s">
        <v>33</v>
      </c>
      <c r="C9" s="9">
        <v>21734377</v>
      </c>
      <c r="D9" s="9">
        <v>5136</v>
      </c>
      <c r="E9" s="9">
        <f t="shared" si="0"/>
        <v>4231.7712227414331</v>
      </c>
    </row>
    <row r="10" spans="1:12">
      <c r="A10" s="22"/>
      <c r="B10" s="7" t="s">
        <v>34</v>
      </c>
      <c r="C10" s="9">
        <v>21520617</v>
      </c>
      <c r="D10" s="9">
        <v>4741</v>
      </c>
      <c r="E10" s="9">
        <f t="shared" si="0"/>
        <v>4539.2569078253537</v>
      </c>
    </row>
    <row r="11" spans="1:12">
      <c r="A11" s="22"/>
      <c r="B11" s="7" t="s">
        <v>35</v>
      </c>
      <c r="C11" s="9">
        <v>21265366.5</v>
      </c>
      <c r="D11" s="9">
        <v>4768</v>
      </c>
      <c r="E11" s="9">
        <f t="shared" si="0"/>
        <v>4460.0181417785234</v>
      </c>
    </row>
    <row r="12" spans="1:12">
      <c r="A12" s="22"/>
      <c r="B12" s="7" t="s">
        <v>36</v>
      </c>
      <c r="C12" s="9">
        <v>26388605.5</v>
      </c>
      <c r="D12" s="9">
        <v>5485</v>
      </c>
      <c r="E12" s="9">
        <f t="shared" si="0"/>
        <v>4811.0493163172287</v>
      </c>
    </row>
    <row r="13" spans="1:12">
      <c r="A13" s="22"/>
      <c r="B13" s="7" t="s">
        <v>37</v>
      </c>
      <c r="C13" s="9">
        <v>25949548</v>
      </c>
      <c r="D13" s="9">
        <v>5632</v>
      </c>
      <c r="E13" s="9">
        <f t="shared" si="0"/>
        <v>4607.519176136364</v>
      </c>
    </row>
    <row r="14" spans="1:12">
      <c r="A14" s="22"/>
      <c r="B14" s="7" t="s">
        <v>38</v>
      </c>
      <c r="C14" s="9">
        <v>24152850</v>
      </c>
      <c r="D14" s="9">
        <v>5187</v>
      </c>
      <c r="E14" s="9">
        <f t="shared" si="0"/>
        <v>4656.4198958935804</v>
      </c>
    </row>
    <row r="15" spans="1:12">
      <c r="A15" s="22">
        <v>2014</v>
      </c>
      <c r="B15" s="7" t="s">
        <v>27</v>
      </c>
      <c r="C15" s="9">
        <v>23405237.199999999</v>
      </c>
      <c r="D15" s="9">
        <v>5097</v>
      </c>
      <c r="E15" s="9">
        <f t="shared" si="0"/>
        <v>4591.963350990779</v>
      </c>
    </row>
    <row r="16" spans="1:12">
      <c r="A16" s="22"/>
      <c r="B16" s="7" t="s">
        <v>28</v>
      </c>
      <c r="C16" s="9">
        <v>26983232</v>
      </c>
      <c r="D16" s="9">
        <v>5762</v>
      </c>
      <c r="E16" s="9">
        <f t="shared" si="0"/>
        <v>4682.9628601180148</v>
      </c>
    </row>
    <row r="17" spans="1:5">
      <c r="A17" s="22"/>
      <c r="B17" s="7" t="s">
        <v>29</v>
      </c>
      <c r="C17" s="9">
        <v>29391218</v>
      </c>
      <c r="D17" s="9">
        <v>6107</v>
      </c>
      <c r="E17" s="9">
        <f t="shared" si="0"/>
        <v>4812.7096774193551</v>
      </c>
    </row>
    <row r="18" spans="1:5">
      <c r="A18" s="22"/>
      <c r="B18" s="7" t="s">
        <v>30</v>
      </c>
      <c r="C18" s="9">
        <v>28395621</v>
      </c>
      <c r="D18" s="9">
        <v>5937</v>
      </c>
      <c r="E18" s="9">
        <f t="shared" si="0"/>
        <v>4782.8231430015157</v>
      </c>
    </row>
    <row r="19" spans="1:5">
      <c r="A19" s="22"/>
      <c r="B19" s="7" t="s">
        <v>31</v>
      </c>
      <c r="C19" s="9">
        <v>24526454.5</v>
      </c>
      <c r="D19" s="9">
        <v>5353</v>
      </c>
      <c r="E19" s="9">
        <f t="shared" si="0"/>
        <v>4581.8147767606952</v>
      </c>
    </row>
    <row r="20" spans="1:5">
      <c r="A20" s="22"/>
      <c r="B20" s="7" t="s">
        <v>32</v>
      </c>
      <c r="C20" s="9">
        <v>22823167.5</v>
      </c>
      <c r="D20" s="9">
        <v>5347</v>
      </c>
      <c r="E20" s="9">
        <f t="shared" si="0"/>
        <v>4268.4061155788295</v>
      </c>
    </row>
    <row r="21" spans="1:5">
      <c r="A21" s="22"/>
      <c r="B21" s="7" t="s">
        <v>33</v>
      </c>
      <c r="C21" s="9">
        <v>21497742</v>
      </c>
      <c r="D21" s="9">
        <v>5027</v>
      </c>
      <c r="E21" s="9">
        <f t="shared" si="0"/>
        <v>4276.4555400835488</v>
      </c>
    </row>
    <row r="22" spans="1:5">
      <c r="A22" s="22"/>
      <c r="B22" s="7" t="s">
        <v>34</v>
      </c>
      <c r="C22" s="9">
        <v>22467958.200000003</v>
      </c>
      <c r="D22" s="9">
        <v>5163</v>
      </c>
      <c r="E22" s="9">
        <f t="shared" si="0"/>
        <v>4351.7253922138298</v>
      </c>
    </row>
    <row r="23" spans="1:5">
      <c r="A23" s="22"/>
      <c r="B23" s="7" t="s">
        <v>35</v>
      </c>
      <c r="C23" s="9">
        <v>25607473.199999999</v>
      </c>
      <c r="D23" s="9">
        <v>5540</v>
      </c>
      <c r="E23" s="9">
        <f t="shared" si="0"/>
        <v>4622.2875812274369</v>
      </c>
    </row>
    <row r="24" spans="1:5">
      <c r="A24" s="22"/>
      <c r="B24" s="7" t="s">
        <v>36</v>
      </c>
      <c r="C24" s="9">
        <v>27673318.100000001</v>
      </c>
      <c r="D24" s="9">
        <v>5997</v>
      </c>
      <c r="E24" s="9">
        <f t="shared" si="0"/>
        <v>4614.5269468067372</v>
      </c>
    </row>
    <row r="25" spans="1:5">
      <c r="A25" s="22"/>
      <c r="B25" s="7" t="s">
        <v>37</v>
      </c>
      <c r="C25" s="9">
        <v>26459375.100000001</v>
      </c>
      <c r="D25" s="9">
        <v>5728</v>
      </c>
      <c r="E25" s="9">
        <f t="shared" si="0"/>
        <v>4619.3043121508381</v>
      </c>
    </row>
    <row r="26" spans="1:5">
      <c r="A26" s="22"/>
      <c r="B26" s="7" t="s">
        <v>38</v>
      </c>
      <c r="C26" s="9">
        <v>27817594.899999999</v>
      </c>
      <c r="D26" s="9">
        <v>4990</v>
      </c>
      <c r="E26" s="9">
        <f t="shared" si="0"/>
        <v>5574.6683166332659</v>
      </c>
    </row>
    <row r="27" spans="1:5">
      <c r="A27" s="22">
        <v>2015</v>
      </c>
      <c r="B27" s="7" t="s">
        <v>27</v>
      </c>
      <c r="C27" s="9">
        <v>25509946</v>
      </c>
      <c r="D27" s="9">
        <v>4469</v>
      </c>
      <c r="E27" s="9">
        <f t="shared" si="0"/>
        <v>5708.2000447527407</v>
      </c>
    </row>
    <row r="28" spans="1:5">
      <c r="A28" s="22"/>
      <c r="B28" s="7" t="s">
        <v>28</v>
      </c>
      <c r="C28" s="9">
        <v>27155248.899999999</v>
      </c>
      <c r="D28" s="9">
        <v>4575</v>
      </c>
      <c r="E28" s="9">
        <f t="shared" si="0"/>
        <v>5935.5735300546448</v>
      </c>
    </row>
    <row r="29" spans="1:5">
      <c r="A29" s="22"/>
      <c r="B29" s="7" t="s">
        <v>29</v>
      </c>
      <c r="C29" s="9">
        <v>28069694.399999999</v>
      </c>
      <c r="D29" s="9">
        <v>4537</v>
      </c>
      <c r="E29" s="9">
        <f t="shared" si="0"/>
        <v>6186.8402909411498</v>
      </c>
    </row>
    <row r="30" spans="1:5">
      <c r="A30" s="22"/>
      <c r="B30" s="7" t="s">
        <v>30</v>
      </c>
      <c r="C30" s="9">
        <v>30640276.799999997</v>
      </c>
      <c r="D30" s="9">
        <v>4274</v>
      </c>
      <c r="E30" s="9">
        <f t="shared" si="0"/>
        <v>7168.9931679925121</v>
      </c>
    </row>
    <row r="31" spans="1:5">
      <c r="A31" s="22"/>
      <c r="B31" s="7" t="s">
        <v>31</v>
      </c>
      <c r="C31" s="9">
        <v>25951011.100000001</v>
      </c>
      <c r="D31" s="9">
        <v>3656</v>
      </c>
      <c r="E31" s="9">
        <f t="shared" si="0"/>
        <v>7098.197784463895</v>
      </c>
    </row>
    <row r="32" spans="1:5">
      <c r="A32" s="22"/>
      <c r="B32" s="7" t="s">
        <v>32</v>
      </c>
      <c r="C32" s="9">
        <v>26108690</v>
      </c>
      <c r="D32" s="9">
        <v>3637</v>
      </c>
      <c r="E32" s="9">
        <f t="shared" si="0"/>
        <v>7178.6334891394008</v>
      </c>
    </row>
    <row r="33" spans="1:5">
      <c r="A33" s="22"/>
      <c r="B33" s="7" t="s">
        <v>33</v>
      </c>
      <c r="C33" s="9">
        <v>26488798</v>
      </c>
      <c r="D33" s="9">
        <v>3752</v>
      </c>
      <c r="E33" s="9">
        <f t="shared" si="0"/>
        <v>7059.9141791044776</v>
      </c>
    </row>
    <row r="34" spans="1:5">
      <c r="A34" s="22"/>
      <c r="B34" s="7" t="s">
        <v>34</v>
      </c>
      <c r="C34" s="9">
        <v>28637772.299999997</v>
      </c>
      <c r="D34" s="9">
        <v>3943</v>
      </c>
      <c r="E34" s="9">
        <f t="shared" si="0"/>
        <v>7262.9399695663196</v>
      </c>
    </row>
    <row r="35" spans="1:5">
      <c r="A35" s="22"/>
      <c r="B35" s="7" t="s">
        <v>35</v>
      </c>
      <c r="C35" s="9">
        <v>28667634</v>
      </c>
      <c r="D35" s="9">
        <v>3981</v>
      </c>
      <c r="E35" s="9">
        <f t="shared" si="0"/>
        <v>7201.1137905048981</v>
      </c>
    </row>
    <row r="36" spans="1:5">
      <c r="A36" s="22"/>
      <c r="B36" s="7" t="s">
        <v>36</v>
      </c>
      <c r="C36" s="9">
        <v>32834706.850000001</v>
      </c>
      <c r="D36" s="9">
        <v>4166</v>
      </c>
      <c r="E36" s="9">
        <f t="shared" si="0"/>
        <v>7881.5906985117626</v>
      </c>
    </row>
    <row r="37" spans="1:5">
      <c r="A37" s="22"/>
      <c r="B37" s="7" t="s">
        <v>37</v>
      </c>
      <c r="C37" s="9">
        <v>32569996</v>
      </c>
      <c r="D37" s="9">
        <v>4088</v>
      </c>
      <c r="E37" s="9">
        <f t="shared" si="0"/>
        <v>7967.2201565557734</v>
      </c>
    </row>
    <row r="38" spans="1:5">
      <c r="A38" s="22"/>
      <c r="B38" s="7" t="s">
        <v>38</v>
      </c>
      <c r="C38" s="9">
        <v>34271830.5</v>
      </c>
      <c r="D38" s="9">
        <v>4144</v>
      </c>
      <c r="E38" s="9">
        <f t="shared" si="0"/>
        <v>8270.2293677606176</v>
      </c>
    </row>
  </sheetData>
  <mergeCells count="4">
    <mergeCell ref="A27:A38"/>
    <mergeCell ref="A1:E1"/>
    <mergeCell ref="A3:A14"/>
    <mergeCell ref="A15:A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2016-08-17T05:22:32Z</dcterms:modified>
</cp:coreProperties>
</file>