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3245" yWindow="37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ДОП">'Лист1'!$H$2:$H$7</definedName>
    <definedName name="Код">'Лист1'!$A$2:$A$10</definedName>
    <definedName name="Объект">'Лист1'!$B$2:$B$10</definedName>
    <definedName name="Сумма">'Лист1'!$C$2:$C$10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<sst xmlns="http://schemas.openxmlformats.org/spreadsheetml/2006/main" count="15" uniqueCount="12">
  <si>
    <t>Код</t>
  </si>
  <si>
    <t>Сумма</t>
  </si>
  <si>
    <t>более 2000 строк</t>
  </si>
  <si>
    <t>(искомое значение)</t>
  </si>
  <si>
    <t>Объект №</t>
  </si>
  <si>
    <t>Сумма чисел столбца "С" по всем кодам, кроме тех, которые начинаются на "38" для Объекта №501</t>
  </si>
  <si>
    <t>Столбцов 40-60.</t>
  </si>
  <si>
    <t>Кодов более 4000 шт. много повторов, постоянно дополняется</t>
  </si>
  <si>
    <t>ДОП.Лист с действующими кодами кроме 38…..</t>
  </si>
  <si>
    <t>Общий итог</t>
  </si>
  <si>
    <t>Сумма по полю Сумма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</si>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</sst>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35" borderId="12" xfId="0" applyFill="1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36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0" sheet="Лист1"/>
  </cacheSource>
  <cacheFields count="3">
    <cacheField name="Код">
      <sharedItems containsSemiMixedTypes="0" containsString="0" containsMixedTypes="0" containsNumber="1" containsInteger="1" count="8">
        <n v="31245"/>
        <n v="32544"/>
        <n v="33268"/>
        <n v="38145"/>
        <n v="35657"/>
        <n v="36451"/>
        <n v="37147"/>
        <n v="38123"/>
      </sharedItems>
    </cacheField>
    <cacheField name="Объект №">
      <sharedItems containsSemiMixedTypes="0" containsString="0" containsMixedTypes="0" containsNumber="1" containsInteger="1" count="8">
        <n v="501"/>
        <n v="502"/>
        <n v="503"/>
        <n v="504"/>
        <n v="505"/>
        <n v="507"/>
        <n v="508"/>
        <n v="509"/>
      </sharedItems>
    </cacheField>
    <cacheField name="Сумма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J3:K7" firstHeaderRow="2" firstDataRow="2" firstDataCol="1" rowPageCount="1" colPageCount="1"/>
  <pivotFields count="3">
    <pivotField axis="axisRow" compact="0" outline="0" showAll="0">
      <items count="9">
        <item x="0"/>
        <item x="1"/>
        <item x="2"/>
        <item x="4"/>
        <item x="5"/>
        <item x="6"/>
        <item x="7"/>
        <item x="3"/>
        <item t="default"/>
      </items>
    </pivotField>
    <pivotField axis="axisPage" compact="0" outline="0" showAll="0">
      <items count="9">
        <item x="0"/>
        <item h="1" x="1"/>
        <item h="1" x="2"/>
        <item h="1" x="3"/>
        <item h="1" x="4"/>
        <item h="1" x="5"/>
        <item h="1" x="6"/>
        <item h="1" x="7"/>
        <item t="default"/>
      </items>
    </pivotField>
    <pivotField dataField="1" compact="0" outline="0" showAll="0"/>
  </pivotFields>
  <rowFields count="1">
    <field x="0"/>
  </rowFields>
  <rowItems count="3">
    <i>
      <x/>
    </i>
    <i>
      <x v="4"/>
    </i>
    <i t="grand">
      <x/>
    </i>
  </rowItems>
  <colItems count="1">
    <i/>
  </colItems>
  <pageFields count="1">
    <pageField fld="1" hier="0"/>
  </pageFields>
  <dataFields count="1">
    <dataField name="Сумма по полю Сумма" fld="2" baseField="0" baseItem="0"/>
  </dataField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7.8515625" style="0" customWidth="1"/>
    <col min="2" max="2" width="12.57421875" style="0" customWidth="1"/>
    <col min="8" max="8" width="12.00390625" style="0" customWidth="1"/>
    <col min="10" max="10" width="22.57421875" style="0" bestFit="1" customWidth="1"/>
    <col min="11" max="11" width="5.7109375" style="0" customWidth="1"/>
  </cols>
  <sheetData>
    <row r="1" spans="1:11" ht="15">
      <c r="A1" s="1" t="s">
        <v>0</v>
      </c>
      <c r="B1" s="1" t="s">
        <v>4</v>
      </c>
      <c r="C1" s="1" t="s">
        <v>1</v>
      </c>
      <c r="H1" t="s">
        <v>8</v>
      </c>
      <c r="J1" s="12" t="s">
        <v>4</v>
      </c>
      <c r="K1" s="14">
        <v>501</v>
      </c>
    </row>
    <row r="2" spans="1:8" ht="15">
      <c r="A2" s="3">
        <v>31245</v>
      </c>
      <c r="B2" s="9">
        <v>501</v>
      </c>
      <c r="C2" s="8">
        <v>71</v>
      </c>
      <c r="H2" s="3">
        <v>31245</v>
      </c>
    </row>
    <row r="3" spans="1:10" ht="15">
      <c r="A3" s="3">
        <v>32544</v>
      </c>
      <c r="B3" s="3">
        <v>502</v>
      </c>
      <c r="C3" s="2">
        <v>94</v>
      </c>
      <c r="H3" s="3">
        <v>32544</v>
      </c>
      <c r="J3" s="12" t="s">
        <v>10</v>
      </c>
    </row>
    <row r="4" spans="1:11" ht="15">
      <c r="A4" s="3">
        <v>33268</v>
      </c>
      <c r="B4" s="3">
        <v>503</v>
      </c>
      <c r="C4" s="2">
        <v>15</v>
      </c>
      <c r="H4" s="3">
        <v>33268</v>
      </c>
      <c r="J4" s="12" t="s">
        <v>0</v>
      </c>
      <c r="K4" t="s">
        <v>11</v>
      </c>
    </row>
    <row r="5" spans="1:11" ht="15">
      <c r="A5" s="4">
        <v>38145</v>
      </c>
      <c r="B5" s="4">
        <v>504</v>
      </c>
      <c r="C5" s="5">
        <v>23</v>
      </c>
      <c r="H5" s="3">
        <v>35657</v>
      </c>
      <c r="J5">
        <v>31245</v>
      </c>
      <c r="K5" s="13">
        <v>71</v>
      </c>
    </row>
    <row r="6" spans="1:11" ht="15">
      <c r="A6" s="3">
        <v>35657</v>
      </c>
      <c r="B6" s="3">
        <v>505</v>
      </c>
      <c r="C6" s="2">
        <v>50</v>
      </c>
      <c r="H6" s="3">
        <v>36451</v>
      </c>
      <c r="J6">
        <v>36451</v>
      </c>
      <c r="K6" s="13">
        <v>12</v>
      </c>
    </row>
    <row r="7" spans="1:13" ht="15">
      <c r="A7" s="3">
        <v>36451</v>
      </c>
      <c r="B7" s="9">
        <v>501</v>
      </c>
      <c r="C7" s="8">
        <v>12</v>
      </c>
      <c r="H7" s="3">
        <v>37147</v>
      </c>
      <c r="J7" t="s">
        <v>9</v>
      </c>
      <c r="K7" s="13">
        <v>83</v>
      </c>
      <c r="M7" s="15">
        <f>SUMPRODUCT((LEFT(Код,2)&lt;&gt;38)*(Объект=501)*Сумма)</f>
        <v>83</v>
      </c>
    </row>
    <row r="8" spans="1:3" ht="15">
      <c r="A8" s="3">
        <v>37147</v>
      </c>
      <c r="B8" s="3">
        <v>507</v>
      </c>
      <c r="C8" s="2">
        <v>35</v>
      </c>
    </row>
    <row r="9" spans="1:3" ht="15">
      <c r="A9" s="4">
        <v>38123</v>
      </c>
      <c r="B9" s="4">
        <v>508</v>
      </c>
      <c r="C9" s="5">
        <v>92</v>
      </c>
    </row>
    <row r="10" spans="1:6" ht="15">
      <c r="A10" s="4">
        <v>38145</v>
      </c>
      <c r="B10" s="4">
        <v>509</v>
      </c>
      <c r="C10" s="5">
        <v>87</v>
      </c>
      <c r="F10" s="6"/>
    </row>
    <row r="11" spans="1:6" ht="15">
      <c r="A11" s="2" t="s">
        <v>1</v>
      </c>
      <c r="B11" s="2"/>
      <c r="C11" s="7">
        <f>SUM(C2:C10)</f>
        <v>479</v>
      </c>
      <c r="D11" s="8">
        <f>C2+C7</f>
        <v>83</v>
      </c>
      <c r="E11" t="s">
        <v>3</v>
      </c>
      <c r="F11" s="6"/>
    </row>
    <row r="12" ht="15">
      <c r="A12" t="s">
        <v>2</v>
      </c>
    </row>
    <row r="13" ht="15">
      <c r="A13" t="s">
        <v>7</v>
      </c>
    </row>
    <row r="14" ht="15">
      <c r="A14" t="s">
        <v>6</v>
      </c>
    </row>
    <row r="19" ht="15">
      <c r="A19" t="s">
        <v>5</v>
      </c>
    </row>
    <row r="20" spans="1:2" ht="15.75" thickBot="1">
      <c r="A20" s="10">
        <v>501</v>
      </c>
      <c r="B20" s="6"/>
    </row>
    <row r="21" ht="15.75" thickBot="1">
      <c r="A21" s="11">
        <f>SUMPRODUCT((Объект=A20)*ISNUMBER(MATCH(Код,ДОП,))*Сумма)</f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2012-11-22T10:52:47Z</dcterms:modified>
  <cp:category/>
  <cp:version/>
  <cp:contentType/>
  <cp:contentStatus/>
</cp:coreProperties>
</file>