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Лист1!$D$14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4" i="1"/>
  <c r="G5" i="1"/>
  <c r="G6" i="1"/>
  <c r="G7" i="1"/>
  <c r="G8" i="1"/>
  <c r="G9" i="1"/>
  <c r="G10" i="1"/>
  <c r="G4" i="1"/>
  <c r="F5" i="1"/>
  <c r="F6" i="1"/>
  <c r="F7" i="1"/>
  <c r="F8" i="1"/>
  <c r="F9" i="1"/>
  <c r="F4" i="1"/>
  <c r="C10" i="1" l="1"/>
  <c r="B10" i="1" l="1"/>
  <c r="C16" i="1" s="1"/>
  <c r="B16" i="1" l="1"/>
  <c r="D10" i="1"/>
  <c r="D16" i="1" l="1"/>
  <c r="F10" i="1"/>
  <c r="G11" i="1" s="1"/>
  <c r="H11" i="1" l="1"/>
</calcChain>
</file>

<file path=xl/sharedStrings.xml><?xml version="1.0" encoding="utf-8"?>
<sst xmlns="http://schemas.openxmlformats.org/spreadsheetml/2006/main" count="29" uniqueCount="15">
  <si>
    <t>Поставщик 1</t>
  </si>
  <si>
    <t>Поставщик 2</t>
  </si>
  <si>
    <t>Поставщик 3</t>
  </si>
  <si>
    <t>Поставщик 4</t>
  </si>
  <si>
    <t>Поставщик 5</t>
  </si>
  <si>
    <t>Поставщик 6</t>
  </si>
  <si>
    <t>Данные поставщика</t>
  </si>
  <si>
    <t>Поставщик</t>
  </si>
  <si>
    <t>Вес</t>
  </si>
  <si>
    <t>Показатель 1</t>
  </si>
  <si>
    <t>Показатель 2</t>
  </si>
  <si>
    <t>Итог</t>
  </si>
  <si>
    <t>Данные заказчика</t>
  </si>
  <si>
    <t>Должно быть</t>
  </si>
  <si>
    <t>Разница, ее быть не должно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</si>
</sst>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2" fontId="0" fillId="0" borderId="0" xfId="0" applyNumberFormat="1"/>
    <xf numFmtId="164" fontId="0" fillId="0" borderId="0" xfId="1" applyFont="1"/>
    <xf numFmtId="164" fontId="0" fillId="0" borderId="0" xfId="1" applyFont="1" applyAlignment="1"/>
    <xf numFmtId="0" fontId="0" fillId="0" borderId="1" xfId="0" applyBorder="1"/>
    <xf numFmtId="1" fontId="0" fillId="0" borderId="1" xfId="0" applyNumberFormat="1" applyBorder="1"/>
    <xf numFmtId="2" fontId="0" fillId="0" borderId="1" xfId="0" applyNumberFormat="1" applyBorder="1"/>
    <xf numFmtId="2" fontId="0" fillId="2" borderId="1" xfId="0" applyNumberFormat="1" applyFill="1" applyBorder="1"/>
    <xf numFmtId="0" fontId="0" fillId="2" borderId="1" xfId="0" applyFill="1" applyBorder="1"/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6"/>
  <sheetViews>
    <sheetView tabSelected="1" workbookViewId="0">
      <selection activeCell="H4" sqref="H4"/>
    </sheetView>
  </sheetViews>
  <sheetFormatPr defaultRowHeight="15" x14ac:dyDescent="0.25"/>
  <cols>
    <col min="1" max="1" width="15.42578125" customWidth="1"/>
    <col min="3" max="4" width="12.7109375" bestFit="1" customWidth="1"/>
    <col min="5" max="5" width="12.28515625" bestFit="1" customWidth="1"/>
    <col min="7" max="8" width="12.85546875" bestFit="1" customWidth="1"/>
  </cols>
  <sheetData>
    <row r="2" spans="1:9" x14ac:dyDescent="0.25">
      <c r="A2" s="9" t="s">
        <v>6</v>
      </c>
      <c r="B2" s="9"/>
      <c r="C2" s="9"/>
      <c r="D2" s="9"/>
      <c r="E2" s="10" t="s">
        <v>12</v>
      </c>
      <c r="F2" s="10"/>
      <c r="G2" s="10"/>
      <c r="H2" s="10"/>
    </row>
    <row r="3" spans="1:9" x14ac:dyDescent="0.25">
      <c r="A3" s="4" t="s">
        <v>7</v>
      </c>
      <c r="B3" s="4" t="s">
        <v>8</v>
      </c>
      <c r="C3" s="4" t="s">
        <v>9</v>
      </c>
      <c r="D3" s="4" t="s">
        <v>10</v>
      </c>
      <c r="E3" s="4" t="s">
        <v>7</v>
      </c>
      <c r="F3" s="4" t="s">
        <v>8</v>
      </c>
      <c r="G3" s="4" t="s">
        <v>9</v>
      </c>
      <c r="H3" s="4" t="s">
        <v>10</v>
      </c>
    </row>
    <row r="4" spans="1:9" x14ac:dyDescent="0.25">
      <c r="A4" s="4" t="s">
        <v>0</v>
      </c>
      <c r="B4" s="5">
        <v>4362</v>
      </c>
      <c r="C4" s="6">
        <v>3.5</v>
      </c>
      <c r="D4" s="6">
        <v>3.33</v>
      </c>
      <c r="E4" s="4" t="s">
        <v>0</v>
      </c>
      <c r="F4" s="5">
        <f>ROUND(B4/$B$10*$B$16+B4,0)</f>
        <v>4376</v>
      </c>
      <c r="G4" s="6">
        <f>IFERROR(ROUND(MAX(C4/$C$10*$C$16+C4,2.8),2),0)</f>
        <v>3.54</v>
      </c>
      <c r="H4" s="6">
        <f>IFERROR(ROUND(MAX(D4/$D$10*$D$16+D4,2.8),2),0)</f>
        <v>3.19</v>
      </c>
    </row>
    <row r="5" spans="1:9" x14ac:dyDescent="0.25">
      <c r="A5" s="4" t="s">
        <v>1</v>
      </c>
      <c r="B5" s="5">
        <v>1657</v>
      </c>
      <c r="C5" s="6">
        <v>2.6</v>
      </c>
      <c r="D5" s="6">
        <v>3</v>
      </c>
      <c r="E5" s="4" t="s">
        <v>1</v>
      </c>
      <c r="F5" s="5">
        <f t="shared" ref="F5:F9" si="0">ROUND(B5/$B$10*$B$16+B5,0)</f>
        <v>1662</v>
      </c>
      <c r="G5" s="7">
        <f t="shared" ref="G5:G10" si="1">IFERROR(ROUND(MAX(C5/$C$10*$C$16+C5,2.8),2),0)</f>
        <v>2.8</v>
      </c>
      <c r="H5" s="6">
        <f t="shared" ref="H5:H10" si="2">IFERROR(ROUND(MAX(D5/$D$10*$D$16+D5,2.8),2),0)</f>
        <v>2.87</v>
      </c>
    </row>
    <row r="6" spans="1:9" x14ac:dyDescent="0.25">
      <c r="A6" s="4" t="s">
        <v>2</v>
      </c>
      <c r="B6" s="5">
        <v>1009</v>
      </c>
      <c r="C6" s="6">
        <v>3.88</v>
      </c>
      <c r="D6" s="6">
        <v>2.7</v>
      </c>
      <c r="E6" s="4" t="s">
        <v>2</v>
      </c>
      <c r="F6" s="5">
        <f t="shared" si="0"/>
        <v>1012</v>
      </c>
      <c r="G6" s="6">
        <f t="shared" si="1"/>
        <v>3.93</v>
      </c>
      <c r="H6" s="7">
        <f t="shared" si="2"/>
        <v>2.8</v>
      </c>
    </row>
    <row r="7" spans="1:9" x14ac:dyDescent="0.25">
      <c r="A7" s="4" t="s">
        <v>3</v>
      </c>
      <c r="B7" s="5">
        <v>4327.0000000000009</v>
      </c>
      <c r="C7" s="6">
        <v>3.9</v>
      </c>
      <c r="D7" s="6">
        <v>3.33</v>
      </c>
      <c r="E7" s="4" t="s">
        <v>3</v>
      </c>
      <c r="F7" s="5">
        <f t="shared" si="0"/>
        <v>4341</v>
      </c>
      <c r="G7" s="6">
        <f t="shared" si="1"/>
        <v>3.95</v>
      </c>
      <c r="H7" s="6">
        <f t="shared" si="2"/>
        <v>3.19</v>
      </c>
    </row>
    <row r="8" spans="1:9" x14ac:dyDescent="0.25">
      <c r="A8" s="4" t="s">
        <v>4</v>
      </c>
      <c r="B8" s="5">
        <v>2589</v>
      </c>
      <c r="C8" s="6">
        <v>2.7</v>
      </c>
      <c r="D8" s="6">
        <v>3.1</v>
      </c>
      <c r="E8" s="4" t="s">
        <v>4</v>
      </c>
      <c r="F8" s="5">
        <f t="shared" si="0"/>
        <v>2597</v>
      </c>
      <c r="G8" s="7">
        <f t="shared" si="1"/>
        <v>2.8</v>
      </c>
      <c r="H8" s="6">
        <f t="shared" si="2"/>
        <v>2.97</v>
      </c>
    </row>
    <row r="9" spans="1:9" x14ac:dyDescent="0.25">
      <c r="A9" s="4" t="s">
        <v>5</v>
      </c>
      <c r="B9" s="5">
        <v>6141</v>
      </c>
      <c r="C9" s="6">
        <v>3.62</v>
      </c>
      <c r="D9" s="6">
        <v>3.33</v>
      </c>
      <c r="E9" s="4" t="s">
        <v>5</v>
      </c>
      <c r="F9" s="5">
        <f t="shared" si="0"/>
        <v>6161</v>
      </c>
      <c r="G9" s="6">
        <f t="shared" si="1"/>
        <v>3.66</v>
      </c>
      <c r="H9" s="6">
        <f t="shared" si="2"/>
        <v>3.19</v>
      </c>
    </row>
    <row r="10" spans="1:9" x14ac:dyDescent="0.25">
      <c r="A10" s="4" t="s">
        <v>11</v>
      </c>
      <c r="B10" s="4">
        <f>SUM(B4:B9)</f>
        <v>20085</v>
      </c>
      <c r="C10" s="6">
        <f>SUMPRODUCT(C4:C9,B4:B9)/B10</f>
        <v>3.4645825242718455</v>
      </c>
      <c r="D10" s="6">
        <f>SUMPRODUCT(D4:D9,B4:B9)/B10</f>
        <v>3.2414787154592979</v>
      </c>
      <c r="E10" s="4" t="s">
        <v>11</v>
      </c>
      <c r="F10" s="5">
        <f>SUM(F4:F9)</f>
        <v>20149</v>
      </c>
      <c r="G10" s="6">
        <f t="shared" si="1"/>
        <v>3.5</v>
      </c>
      <c r="H10" s="6">
        <f t="shared" si="2"/>
        <v>3.1</v>
      </c>
    </row>
    <row r="11" spans="1:9" x14ac:dyDescent="0.25">
      <c r="G11" s="2">
        <f>C14-G10</f>
        <v>4.8635235732010784E-3</v>
      </c>
      <c r="H11" s="2">
        <f>H10-D14</f>
        <v>-3.2357320099252185E-3</v>
      </c>
      <c r="I11" t="s">
        <v>14</v>
      </c>
    </row>
    <row r="13" spans="1:9" x14ac:dyDescent="0.25">
      <c r="A13" s="11" t="s">
        <v>13</v>
      </c>
      <c r="B13" s="8" t="s">
        <v>8</v>
      </c>
      <c r="C13" s="8" t="s">
        <v>9</v>
      </c>
      <c r="D13" s="8" t="s">
        <v>10</v>
      </c>
    </row>
    <row r="14" spans="1:9" x14ac:dyDescent="0.25">
      <c r="A14" s="11"/>
      <c r="B14" s="8">
        <v>20150</v>
      </c>
      <c r="C14" s="7">
        <v>3.5048635235732011</v>
      </c>
      <c r="D14" s="7">
        <v>3.1032357320099253</v>
      </c>
    </row>
    <row r="15" spans="1:9" x14ac:dyDescent="0.25">
      <c r="A15" s="3"/>
    </row>
    <row r="16" spans="1:9" x14ac:dyDescent="0.25">
      <c r="A16" s="3"/>
      <c r="B16" s="1">
        <f>B14-B10</f>
        <v>65</v>
      </c>
      <c r="C16" s="1">
        <f>C14-C10</f>
        <v>4.0280999301355536E-2</v>
      </c>
      <c r="D16" s="1">
        <f>D14-D10</f>
        <v>-0.13824298344937258</v>
      </c>
    </row>
  </sheetData>
  <mergeCells count="3">
    <mergeCell ref="A2:D2"/>
    <mergeCell ref="E2:H2"/>
    <mergeCell ref="A13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2016-08-18T06:47:09Z</dcterms:modified>
</cp:coreProperties>
</file>