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0" i="1" l="1"/>
  <c r="B10" i="1" l="1"/>
  <c r="C16" i="1" s="1"/>
  <c r="B16" i="1" l="1"/>
  <c r="F4" i="1"/>
  <c r="F8" i="1"/>
  <c r="F6" i="1"/>
  <c r="F9" i="1"/>
  <c r="F7" i="1"/>
  <c r="F5" i="1"/>
  <c r="G6" i="1"/>
  <c r="G4" i="1"/>
  <c r="G9" i="1"/>
  <c r="G7" i="1"/>
  <c r="G5" i="1"/>
  <c r="G8" i="1"/>
  <c r="D10" i="1"/>
  <c r="D16" i="1" l="1"/>
  <c r="H5" i="1"/>
  <c r="H7" i="1"/>
  <c r="H9" i="1"/>
  <c r="H4" i="1"/>
  <c r="H6" i="1"/>
  <c r="H8" i="1"/>
  <c r="F10" i="1"/>
  <c r="G10" i="1"/>
  <c r="G11" i="1" s="1"/>
  <c r="H10" i="1" l="1"/>
  <c r="H11" i="1" s="1"/>
</calcChain>
</file>

<file path=xl/sharedStrings.xml><?xml version="1.0" encoding="utf-8"?>
<sst xmlns="http://schemas.openxmlformats.org/spreadsheetml/2006/main" count="29" uniqueCount="15">
  <si>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</si>
  <si>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</si>
  <si>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</si>
  <si>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</si>
  <si>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</si>
  <si>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</si>
  <si>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Данные поставщика</t>
  </si>
  <si>
    <t>Поставщик</t>
  </si>
  <si>
    <t>Вес</t>
  </si>
  <si>
    <t>Показатель 1</t>
  </si>
  <si>
    <t>Показатель 2</t>
  </si>
  <si>
    <t>Итог</t>
  </si>
  <si>
    <t>Данные заказчика</t>
  </si>
  <si>
    <t>Должно быть</t>
  </si>
  <si>
    <t>Разница, ее быть не 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</si>
</sst>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43" fontId="0" fillId="0" borderId="0" xfId="1" applyFont="1"/>
    <xf numFmtId="43" fontId="0" fillId="0" borderId="0" xfId="1" applyFont="1" applyAlignmen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0" fontId="0" fillId="2" borderId="1" xfId="0" applyFill="1" applyBorder="1"/>
  </cellXfs>
  <cellStyles count="2">
    <cellStyle name="Обычный" xfId="0" builtinId="0"/>
    <cellStyle name="Финансовый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/>
  </sheetViews>
  <sheetFormatPr defaultRowHeight="15" x14ac:dyDescent="0.25"/>
  <cols>
    <col min="1" max="1" width="15.42578125" customWidth="1"/>
    <col min="3" max="4" width="12.7109375" bestFit="1" customWidth="1"/>
    <col min="5" max="5" width="12.28515625" bestFit="1" customWidth="1"/>
    <col min="7" max="8" width="12.85546875" bestFit="1" customWidth="1"/>
  </cols>
  <sheetData>
    <row r="2" spans="1:9" x14ac:dyDescent="0.25">
      <c r="A2" s="9" t="s">
        <v>6</v>
      </c>
      <c r="B2" s="9"/>
      <c r="C2" s="9"/>
      <c r="D2" s="9"/>
      <c r="E2" s="8" t="s">
        <v>12</v>
      </c>
      <c r="F2" s="8"/>
      <c r="G2" s="8"/>
      <c r="H2" s="8"/>
    </row>
    <row r="3" spans="1:9" x14ac:dyDescent="0.25">
      <c r="A3" s="4" t="s">
        <v>7</v>
      </c>
      <c r="B3" s="4" t="s">
        <v>8</v>
      </c>
      <c r="C3" s="4" t="s">
        <v>9</v>
      </c>
      <c r="D3" s="4" t="s">
        <v>10</v>
      </c>
      <c r="E3" s="4" t="s">
        <v>7</v>
      </c>
      <c r="F3" s="4" t="s">
        <v>8</v>
      </c>
      <c r="G3" s="4" t="s">
        <v>9</v>
      </c>
      <c r="H3" s="4" t="s">
        <v>10</v>
      </c>
    </row>
    <row r="4" spans="1:9" x14ac:dyDescent="0.25">
      <c r="A4" s="4" t="s">
        <v>0</v>
      </c>
      <c r="B4" s="5">
        <v>4362</v>
      </c>
      <c r="C4" s="6">
        <v>3.5</v>
      </c>
      <c r="D4" s="6">
        <v>3.33</v>
      </c>
      <c r="E4" s="4" t="s">
        <v>0</v>
      </c>
      <c r="F4" s="5">
        <f>B4/$B$10*$B$16+B4</f>
        <v>4376.1165048543689</v>
      </c>
      <c r="G4" s="6">
        <f>IFERROR(IF(C4/$C$10*$C$16+C4&lt;=2.8,2.8,C4/$C$10*$C$16+C4),0)</f>
        <v>3.5406927808955495</v>
      </c>
      <c r="H4" s="6">
        <f>IFERROR(IF(D4/$D$10*$D$16+D4&lt;=2.8,2.8,D4/$D$10*$D$16+D4),0)</f>
        <v>3.1879817499060206</v>
      </c>
    </row>
    <row r="5" spans="1:9" x14ac:dyDescent="0.25">
      <c r="A5" s="4" t="s">
        <v>1</v>
      </c>
      <c r="B5" s="5">
        <v>1657</v>
      </c>
      <c r="C5" s="6">
        <v>2.6</v>
      </c>
      <c r="D5" s="6">
        <v>3</v>
      </c>
      <c r="E5" s="4" t="s">
        <v>1</v>
      </c>
      <c r="F5" s="5">
        <f t="shared" ref="F5:F9" si="0">B5/$B$10*$B$16+B5</f>
        <v>1662.3624595469255</v>
      </c>
      <c r="G5" s="7">
        <f t="shared" ref="G5:G9" si="1">IFERROR(IF(C5/$C$10*$C$16+C5&lt;=2.8,2.8,C5/$C$10*$C$16+C5),0)</f>
        <v>2.8</v>
      </c>
      <c r="H5" s="6">
        <f t="shared" ref="H5:H9" si="2">IFERROR(IF(D5/$D$10*$D$16+D5&lt;=2.8,2.8,D5/$D$10*$D$16+D5),0)</f>
        <v>2.8720556305459644</v>
      </c>
    </row>
    <row r="6" spans="1:9" x14ac:dyDescent="0.25">
      <c r="A6" s="4" t="s">
        <v>2</v>
      </c>
      <c r="B6" s="5">
        <v>1009</v>
      </c>
      <c r="C6" s="6">
        <v>3.88</v>
      </c>
      <c r="D6" s="6">
        <v>2.7</v>
      </c>
      <c r="E6" s="4" t="s">
        <v>2</v>
      </c>
      <c r="F6" s="5">
        <f t="shared" si="0"/>
        <v>1012.2653721682848</v>
      </c>
      <c r="G6" s="6">
        <f t="shared" si="1"/>
        <v>3.9251108542499233</v>
      </c>
      <c r="H6" s="7">
        <f t="shared" si="2"/>
        <v>2.8</v>
      </c>
    </row>
    <row r="7" spans="1:9" x14ac:dyDescent="0.25">
      <c r="A7" s="4" t="s">
        <v>3</v>
      </c>
      <c r="B7" s="5">
        <v>4327.0000000000009</v>
      </c>
      <c r="C7" s="6">
        <v>3.9</v>
      </c>
      <c r="D7" s="6">
        <v>3.33</v>
      </c>
      <c r="E7" s="4" t="s">
        <v>3</v>
      </c>
      <c r="F7" s="5">
        <f t="shared" si="0"/>
        <v>4341.003236245956</v>
      </c>
      <c r="G7" s="6">
        <f t="shared" si="1"/>
        <v>3.9453433844264696</v>
      </c>
      <c r="H7" s="6">
        <f t="shared" si="2"/>
        <v>3.1879817499060206</v>
      </c>
    </row>
    <row r="8" spans="1:9" x14ac:dyDescent="0.25">
      <c r="A8" s="4" t="s">
        <v>4</v>
      </c>
      <c r="B8" s="5">
        <v>2589</v>
      </c>
      <c r="C8" s="6">
        <v>2.7</v>
      </c>
      <c r="D8" s="6">
        <v>3.1</v>
      </c>
      <c r="E8" s="4" t="s">
        <v>4</v>
      </c>
      <c r="F8" s="5">
        <f t="shared" si="0"/>
        <v>2597.3786407766988</v>
      </c>
      <c r="G8" s="7">
        <f t="shared" si="1"/>
        <v>2.8</v>
      </c>
      <c r="H8" s="6">
        <f t="shared" si="2"/>
        <v>2.9677908182308297</v>
      </c>
    </row>
    <row r="9" spans="1:9" x14ac:dyDescent="0.25">
      <c r="A9" s="4" t="s">
        <v>5</v>
      </c>
      <c r="B9" s="5">
        <v>6141</v>
      </c>
      <c r="C9" s="6">
        <v>3.62</v>
      </c>
      <c r="D9" s="6">
        <v>3.33</v>
      </c>
      <c r="E9" s="4" t="s">
        <v>5</v>
      </c>
      <c r="F9" s="5">
        <f t="shared" si="0"/>
        <v>6160.8737864077666</v>
      </c>
      <c r="G9" s="6">
        <f t="shared" si="1"/>
        <v>3.6620879619548257</v>
      </c>
      <c r="H9" s="6">
        <f t="shared" si="2"/>
        <v>3.1879817499060206</v>
      </c>
    </row>
    <row r="10" spans="1:9" x14ac:dyDescent="0.25">
      <c r="A10" s="4" t="s">
        <v>11</v>
      </c>
      <c r="B10" s="4">
        <f>SUM(B4:B9)</f>
        <v>20085</v>
      </c>
      <c r="C10" s="6">
        <f>SUMPRODUCT(C4:C9,B4:B9)/B10</f>
        <v>3.4645825242718455</v>
      </c>
      <c r="D10" s="6">
        <f>SUMPRODUCT(D4:D9,B4:B9)/B10</f>
        <v>3.2414787154592979</v>
      </c>
      <c r="E10" s="4" t="s">
        <v>11</v>
      </c>
      <c r="F10" s="5">
        <f>SUM(F4:F9)</f>
        <v>20150</v>
      </c>
      <c r="G10" s="6">
        <f>SUMPRODUCT(G4:G9,F4:F9)/F10</f>
        <v>3.5277133064965138</v>
      </c>
      <c r="H10" s="6">
        <f>SUMPRODUCT(H4:H9,F4:F9)/F10</f>
        <v>3.1140441104964185</v>
      </c>
    </row>
    <row r="11" spans="1:9" x14ac:dyDescent="0.25">
      <c r="G11" s="2">
        <f>C14-G10</f>
        <v>-2.2849782923312745E-2</v>
      </c>
      <c r="H11" s="2">
        <f>H10-D14</f>
        <v>1.0808378486493186E-2</v>
      </c>
      <c r="I11" t="s">
        <v>14</v>
      </c>
    </row>
    <row r="13" spans="1:9" x14ac:dyDescent="0.25">
      <c r="A13" s="10" t="s">
        <v>13</v>
      </c>
      <c r="B13" s="11" t="s">
        <v>8</v>
      </c>
      <c r="C13" s="11" t="s">
        <v>9</v>
      </c>
      <c r="D13" s="11" t="s">
        <v>10</v>
      </c>
    </row>
    <row r="14" spans="1:9" x14ac:dyDescent="0.25">
      <c r="A14" s="10"/>
      <c r="B14" s="11">
        <v>20150</v>
      </c>
      <c r="C14" s="7">
        <v>3.5048635235732011</v>
      </c>
      <c r="D14" s="7">
        <v>3.1032357320099253</v>
      </c>
    </row>
    <row r="15" spans="1:9" x14ac:dyDescent="0.25">
      <c r="A15" s="3"/>
    </row>
    <row r="16" spans="1:9" x14ac:dyDescent="0.25">
      <c r="A16" s="3"/>
      <c r="B16" s="1">
        <f>B14-B10</f>
        <v>65</v>
      </c>
      <c r="C16" s="1">
        <f>C14-C10</f>
        <v>4.0280999301355536E-2</v>
      </c>
      <c r="D16" s="1">
        <f>D14-D10</f>
        <v>-0.13824298344937258</v>
      </c>
    </row>
  </sheetData>
  <mergeCells count="3">
    <mergeCell ref="A2:D2"/>
    <mergeCell ref="E2:H2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2016-08-18T06:05:35Z</dcterms:modified>
</cp:coreProperties>
</file>