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naj\Desktop\"/>
    </mc:Choice>
  </mc:AlternateContent>
  <bookViews>
    <workbookView xWindow="0" yWindow="0" windowWidth="20490" windowHeight="7740"/>
  </bookViews>
  <sheets>
    <sheet name="Ведомость измерений по 139 пр." sheetId="1" r:id="rId1"/>
  </sheets>
  <externalReferences>
    <externalReference r:id="rId2"/>
  </externalReferences>
  <definedNames>
    <definedName name="_xlnm.Print_Area" localSheetId="0">'Ведомость измерений по 139 пр.'!$A$1:$O$54</definedName>
  </definedName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H39" i="1"/>
  <c r="O39" i="1" s="1"/>
  <c r="K38" i="1"/>
  <c r="H38" i="1"/>
  <c r="O38" i="1" s="1"/>
  <c r="K37" i="1"/>
  <c r="H37" i="1"/>
  <c r="O37" i="1" s="1"/>
  <c r="K36" i="1"/>
  <c r="H36" i="1"/>
  <c r="O36" i="1" s="1"/>
  <c r="K35" i="1"/>
  <c r="H35" i="1"/>
  <c r="O35" i="1" s="1"/>
  <c r="K34" i="1"/>
  <c r="H34" i="1"/>
  <c r="O34" i="1" s="1"/>
  <c r="K33" i="1"/>
  <c r="H33" i="1"/>
  <c r="O33" i="1" s="1"/>
  <c r="K32" i="1"/>
  <c r="H32" i="1"/>
  <c r="O32" i="1" s="1"/>
  <c r="K31" i="1"/>
  <c r="H31" i="1"/>
  <c r="O31" i="1" s="1"/>
  <c r="K30" i="1"/>
  <c r="H30" i="1"/>
  <c r="O30" i="1" s="1"/>
  <c r="K29" i="1"/>
  <c r="H29" i="1"/>
  <c r="O29" i="1" s="1"/>
  <c r="K28" i="1"/>
  <c r="H28" i="1"/>
  <c r="O28" i="1" s="1"/>
  <c r="K27" i="1"/>
  <c r="H27" i="1"/>
  <c r="O27" i="1" s="1"/>
  <c r="K26" i="1"/>
  <c r="H26" i="1"/>
  <c r="O26" i="1" s="1"/>
  <c r="K25" i="1"/>
  <c r="H25" i="1"/>
  <c r="O25" i="1" s="1"/>
  <c r="K24" i="1"/>
  <c r="H24" i="1"/>
  <c r="O24" i="1" s="1"/>
  <c r="K23" i="1"/>
  <c r="H23" i="1"/>
  <c r="O23" i="1" s="1"/>
  <c r="K22" i="1"/>
  <c r="H22" i="1"/>
  <c r="O22" i="1" s="1"/>
  <c r="K21" i="1"/>
  <c r="H21" i="1"/>
  <c r="O21" i="1" s="1"/>
  <c r="K20" i="1"/>
  <c r="H20" i="1"/>
  <c r="O20" i="1" s="1"/>
  <c r="K19" i="1"/>
  <c r="H19" i="1"/>
  <c r="O19" i="1" s="1"/>
  <c r="K18" i="1"/>
  <c r="H18" i="1"/>
  <c r="O18" i="1" s="1"/>
  <c r="K17" i="1"/>
  <c r="H17" i="1"/>
  <c r="O17" i="1" s="1"/>
  <c r="K16" i="1"/>
  <c r="H16" i="1"/>
  <c r="O16" i="1" s="1"/>
  <c r="O40" i="1" l="1"/>
</calcChain>
</file>

<file path=xl/sharedStrings.xml><?xml version="1.0" encoding="utf-8"?>
<sst xmlns="http://schemas.openxmlformats.org/spreadsheetml/2006/main" count="120" uniqueCount="80">
  <si>
    <t>Приложение к акту снятия остатков.</t>
  </si>
  <si>
    <t>ВЕДОМОСТЬ  № ____</t>
  </si>
  <si>
    <t>подполковник</t>
  </si>
  <si>
    <t xml:space="preserve">измерений количества горючего и  смазочных материалов </t>
  </si>
  <si>
    <t>майор</t>
  </si>
  <si>
    <t xml:space="preserve"> при снятии остатков на складе горючего войсковой части 75392</t>
  </si>
  <si>
    <t>Коды</t>
  </si>
  <si>
    <t>Форма № 43 по ОКУД</t>
  </si>
  <si>
    <t>старший прапорщик</t>
  </si>
  <si>
    <t>на «        »                                                                                         2016г.</t>
  </si>
  <si>
    <t>Дата</t>
  </si>
  <si>
    <t>прапорщик</t>
  </si>
  <si>
    <t>по ОКПО</t>
  </si>
  <si>
    <t>(условное, а при отсутствии условного действительное наименование воинской части)</t>
  </si>
  <si>
    <t>Структурное подразделение:</t>
  </si>
  <si>
    <t>СГ и СМ</t>
  </si>
  <si>
    <t>Материально ответственное лицо:</t>
  </si>
  <si>
    <t>прапорщик А.Павлюков</t>
  </si>
  <si>
    <t>№ п/п</t>
  </si>
  <si>
    <t>Наименование продукта.</t>
  </si>
  <si>
    <t>Порядковый номер резервуара.</t>
  </si>
  <si>
    <t>Марка резервуара, топливозаправщика.</t>
  </si>
  <si>
    <t>Уклон (+/-), в см.</t>
  </si>
  <si>
    <t>Высота налива, см</t>
  </si>
  <si>
    <t>Трубопровод</t>
  </si>
  <si>
    <t>Объём продукта по градуировочной таблице, литр.</t>
  </si>
  <si>
    <t>Плотность продукта, г/см3.</t>
  </si>
  <si>
    <t>Температура продукта, ºС.</t>
  </si>
  <si>
    <t>Масса продукта, в кг.</t>
  </si>
  <si>
    <t>Всего.</t>
  </si>
  <si>
    <t>Воды.</t>
  </si>
  <si>
    <t>Продукта.</t>
  </si>
  <si>
    <t>Длина, метр.</t>
  </si>
  <si>
    <t>Диаметр, мм.</t>
  </si>
  <si>
    <t>Вместимость 1м длины, м3.</t>
  </si>
  <si>
    <t>ДТ "ЕВРО" кл.1 вид I</t>
  </si>
  <si>
    <t>Р-4_4,096</t>
  </si>
  <si>
    <t>Р-4_4,1</t>
  </si>
  <si>
    <t>Р-4_4,2</t>
  </si>
  <si>
    <t>Р-10_11,3</t>
  </si>
  <si>
    <t>Р-10_11,549</t>
  </si>
  <si>
    <t>Р-20_20,4</t>
  </si>
  <si>
    <t>Р-20_20,88</t>
  </si>
  <si>
    <t>Р-25_26,370</t>
  </si>
  <si>
    <t>Р-25_25,607</t>
  </si>
  <si>
    <t>Р-25_26,621</t>
  </si>
  <si>
    <t>Р-25_26,801</t>
  </si>
  <si>
    <t>Р-25_26,861</t>
  </si>
  <si>
    <t>Р-25_26,900</t>
  </si>
  <si>
    <t>Р-25_26,921</t>
  </si>
  <si>
    <t>Р-25_26,980</t>
  </si>
  <si>
    <t>Р-25_27,041</t>
  </si>
  <si>
    <t>Р-50_51,02</t>
  </si>
  <si>
    <t>Р-50_51,991</t>
  </si>
  <si>
    <t>Р-50_52,151</t>
  </si>
  <si>
    <t>Р-50_54,180</t>
  </si>
  <si>
    <t>Р-50_54,2</t>
  </si>
  <si>
    <t>Р-50_54,7</t>
  </si>
  <si>
    <t>Р-60_63,6</t>
  </si>
  <si>
    <t>Р-60_63,72</t>
  </si>
  <si>
    <t>ИТОГО:</t>
  </si>
  <si>
    <t>Председатель комиссии:</t>
  </si>
  <si>
    <t>Заместитель командира по ИАС</t>
  </si>
  <si>
    <t>С.Мороз</t>
  </si>
  <si>
    <t>(должность)</t>
  </si>
  <si>
    <t>(воинское звание)</t>
  </si>
  <si>
    <t>(подпись)</t>
  </si>
  <si>
    <t>(инициалы имени, фамилия)</t>
  </si>
  <si>
    <t>Члены комиссии:</t>
  </si>
  <si>
    <t xml:space="preserve">Заместитель командира по тылу </t>
  </si>
  <si>
    <t>И.Ханнанов</t>
  </si>
  <si>
    <t xml:space="preserve">Начальник группы РиР НОиП </t>
  </si>
  <si>
    <t>И.Мельников</t>
  </si>
  <si>
    <t xml:space="preserve">Техник группы САК </t>
  </si>
  <si>
    <t>А.Шулика</t>
  </si>
  <si>
    <t>Материальные средства представлены полностью, других мест хранения нет. Без документального оформления другим воинским частям и организациям на хранения не переданы, он них на хранения не приняты. Все расходно-приходные документы проведены по книгам учёта и сданы в делопроизводство службы. Измерения произведены в моём присутствии с результатами измерений согласен претензий не имею.</t>
  </si>
  <si>
    <t xml:space="preserve">Материально </t>
  </si>
  <si>
    <t>ответственное лицо:</t>
  </si>
  <si>
    <t>Начальник склада горючего авиа.</t>
  </si>
  <si>
    <t>А.Павлюков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</si>
</sst>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3" x14ac:knownFonts="1">
    <font>
      <sz val="12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0" fillId="0" borderId="0" xfId="0" applyBorder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Alignment="1"/>
    <xf numFmtId="0" fontId="8" fillId="0" borderId="0" xfId="0" applyFont="1" applyBorder="1" applyAlignment="1"/>
    <xf numFmtId="0" fontId="0" fillId="0" borderId="2" xfId="0" applyBorder="1"/>
    <xf numFmtId="0" fontId="10" fillId="0" borderId="0" xfId="0" applyFont="1" applyBorder="1" applyAlignment="1"/>
    <xf numFmtId="0" fontId="1" fillId="0" borderId="0" xfId="0" applyFont="1" applyBorder="1" applyAlignment="1"/>
    <xf numFmtId="0" fontId="11" fillId="0" borderId="9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/>
    <xf numFmtId="0" fontId="0" fillId="0" borderId="5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justify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1" xfId="0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textRotation="90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textRotation="90" wrapText="1"/>
    </xf>
    <xf numFmtId="0" fontId="6" fillId="0" borderId="11" xfId="0" applyFont="1" applyBorder="1" applyAlignment="1">
      <alignment horizontal="center" textRotation="90" wrapText="1"/>
    </xf>
    <xf numFmtId="0" fontId="6" fillId="0" borderId="5" xfId="0" applyFont="1" applyFill="1" applyBorder="1" applyAlignment="1">
      <alignment horizontal="center" textRotation="90"/>
    </xf>
    <xf numFmtId="0" fontId="6" fillId="0" borderId="5" xfId="0" applyFont="1" applyFill="1" applyBorder="1" applyAlignment="1">
      <alignment horizontal="center" textRotation="90" wrapText="1"/>
    </xf>
    <xf numFmtId="0" fontId="12" fillId="0" borderId="12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1" fillId="0" borderId="0" xfId="0" applyFont="1" applyAlignment="1">
      <alignment horizontal="justify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77;&#1076;&#1086;&#1084;&#1086;&#1089;&#1090;&#1100;%20&#1080;&#1079;&#1084;&#1077;&#1088;&#1077;&#1085;&#1080;&#1081;%20&#1087;&#1086;&#1095;&#1090;&#1080;%20&#1074;&#1089;&#1077;%20&#1084;&#1072;&#1088;&#1082;&#1080;%20&#1088;&#1077;&#1079;&#1077;&#1088;&#1074;&#1091;&#1072;&#1088;&#1086;&#1074;%20&#1087;&#1086;%20139%20&#1087;&#1088;&#1080;&#1082;&#1072;&#1079;&#1091;%20&#1053;&#1072;&#1081;&#1076;&#1080;&#1089;%202016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нятия остатков"/>
      <sheetName val="Ведомость измерений по 139 пр."/>
      <sheetName val="Таблица взлив "/>
      <sheetName val="Таблица взлив десятые"/>
      <sheetName val="Ведомость взвешивания по 139 пр"/>
    </sheetNames>
    <sheetDataSet>
      <sheetData sheetId="0"/>
      <sheetData sheetId="1"/>
      <sheetData sheetId="2">
        <row r="1">
          <cell r="A1" t="str">
            <v>Взлив, см</v>
          </cell>
        </row>
      </sheetData>
      <sheetData sheetId="3">
        <row r="1">
          <cell r="A1" t="str">
            <v>Взлив, см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view="pageBreakPreview" topLeftCell="A9" zoomScale="93" zoomScaleNormal="100" zoomScaleSheetLayoutView="93" workbookViewId="0">
      <selection activeCell="J18" sqref="J18"/>
    </sheetView>
  </sheetViews>
  <sheetFormatPr defaultRowHeight="15.75" x14ac:dyDescent="0.25"/>
  <cols>
    <col min="1" max="1" width="4.625" customWidth="1"/>
    <col min="2" max="2" width="20.75" customWidth="1"/>
    <col min="3" max="3" width="5.875" customWidth="1"/>
    <col min="4" max="4" width="11.25" customWidth="1"/>
    <col min="5" max="5" width="4.75" customWidth="1"/>
    <col min="6" max="6" width="5.875" customWidth="1"/>
    <col min="7" max="7" width="5.375" customWidth="1"/>
    <col min="8" max="8" width="6.625" customWidth="1"/>
    <col min="9" max="9" width="5" customWidth="1"/>
    <col min="10" max="10" width="4.875" customWidth="1"/>
    <col min="11" max="11" width="7" customWidth="1"/>
    <col min="12" max="12" width="7.375" customWidth="1"/>
    <col min="13" max="13" width="6.125" customWidth="1"/>
    <col min="14" max="14" width="5.5" customWidth="1"/>
    <col min="15" max="15" width="9.125" customWidth="1"/>
    <col min="16" max="16" width="22.75" customWidth="1"/>
    <col min="18" max="18" width="13.5" bestFit="1" customWidth="1"/>
  </cols>
  <sheetData>
    <row r="1" spans="1:25" ht="18.75" x14ac:dyDescent="0.3">
      <c r="B1" s="1"/>
      <c r="I1" s="2"/>
      <c r="J1" s="2"/>
      <c r="K1" s="3"/>
      <c r="L1" s="34" t="s">
        <v>0</v>
      </c>
      <c r="M1" s="34"/>
      <c r="N1" s="34"/>
      <c r="O1" s="34"/>
      <c r="W1" s="35"/>
      <c r="X1" s="35"/>
      <c r="Y1" s="35"/>
    </row>
    <row r="2" spans="1:25" ht="18.75" x14ac:dyDescent="0.3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Q2" s="36"/>
      <c r="R2" s="36"/>
      <c r="S2" s="37"/>
    </row>
    <row r="3" spans="1:25" ht="18.75" x14ac:dyDescent="0.3">
      <c r="B3" s="33" t="s">
        <v>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5" ht="18.75" x14ac:dyDescent="0.3">
      <c r="B4" s="33" t="s">
        <v>5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Q4" s="4"/>
      <c r="R4" s="4"/>
      <c r="S4" s="4"/>
      <c r="U4" s="4"/>
      <c r="V4" s="4"/>
      <c r="W4" s="4"/>
      <c r="X4" s="4"/>
    </row>
    <row r="5" spans="1:25" ht="18.7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Q5" s="4"/>
      <c r="R5" s="4"/>
      <c r="S5" s="4"/>
      <c r="U5" s="4"/>
      <c r="V5" s="4"/>
      <c r="W5" s="4"/>
      <c r="X5" s="6"/>
    </row>
    <row r="6" spans="1:25" ht="16.5" thickBot="1" x14ac:dyDescent="0.3">
      <c r="M6" s="6"/>
      <c r="O6" s="7" t="s">
        <v>6</v>
      </c>
      <c r="Q6" s="4"/>
      <c r="R6" s="4"/>
      <c r="S6" s="4"/>
      <c r="U6" s="37"/>
      <c r="V6" s="37"/>
      <c r="W6" s="37"/>
      <c r="X6" s="8"/>
    </row>
    <row r="7" spans="1:25" ht="16.5" thickBot="1" x14ac:dyDescent="0.3">
      <c r="K7" s="39" t="s">
        <v>7</v>
      </c>
      <c r="L7" s="39"/>
      <c r="M7" s="39"/>
      <c r="N7" s="40"/>
      <c r="O7" s="9">
        <v>6002602</v>
      </c>
      <c r="Q7" s="4"/>
      <c r="R7" s="6"/>
      <c r="S7" s="4"/>
      <c r="U7" s="37"/>
      <c r="V7" s="37"/>
      <c r="W7" s="37"/>
      <c r="X7" s="8"/>
    </row>
    <row r="8" spans="1:25" ht="19.5" thickBot="1" x14ac:dyDescent="0.35">
      <c r="D8" s="41" t="s">
        <v>9</v>
      </c>
      <c r="E8" s="41"/>
      <c r="F8" s="41"/>
      <c r="G8" s="41"/>
      <c r="H8" s="41"/>
      <c r="I8" s="41"/>
      <c r="J8" s="41"/>
      <c r="K8" s="41"/>
      <c r="L8" s="41"/>
      <c r="M8" s="10"/>
      <c r="N8" s="11" t="s">
        <v>10</v>
      </c>
      <c r="O8" s="12"/>
      <c r="Q8" s="4"/>
      <c r="R8" s="8"/>
      <c r="S8" s="4"/>
      <c r="U8" s="4"/>
      <c r="V8" s="4"/>
      <c r="W8" s="37"/>
      <c r="X8" s="37"/>
    </row>
    <row r="9" spans="1:25" ht="19.5" thickBot="1" x14ac:dyDescent="0.35">
      <c r="A9" s="42">
        <v>75392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39" t="s">
        <v>12</v>
      </c>
      <c r="N9" s="40"/>
      <c r="O9" s="12"/>
      <c r="Q9" s="4"/>
      <c r="R9" s="4"/>
      <c r="S9" s="4"/>
      <c r="U9" s="4"/>
      <c r="V9" s="4"/>
      <c r="W9" s="4"/>
      <c r="X9" s="4"/>
    </row>
    <row r="10" spans="1:25" ht="16.5" thickBot="1" x14ac:dyDescent="0.3">
      <c r="A10" s="43" t="s">
        <v>13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2"/>
      <c r="Q10" s="4"/>
      <c r="R10" s="4"/>
      <c r="S10" s="4"/>
      <c r="U10" s="4"/>
      <c r="V10" s="4"/>
      <c r="W10" s="4"/>
      <c r="X10" s="4"/>
    </row>
    <row r="11" spans="1:25" ht="19.5" thickBot="1" x14ac:dyDescent="0.35">
      <c r="A11" s="44" t="s">
        <v>14</v>
      </c>
      <c r="B11" s="44"/>
      <c r="C11" s="44"/>
      <c r="D11" s="44"/>
      <c r="E11" s="45" t="s">
        <v>15</v>
      </c>
      <c r="F11" s="45"/>
      <c r="G11" s="45"/>
      <c r="H11" s="45"/>
      <c r="I11" s="45"/>
      <c r="J11" s="45"/>
      <c r="K11" s="45"/>
      <c r="L11" s="45"/>
      <c r="M11" s="13"/>
      <c r="N11" s="13"/>
      <c r="O11" s="12"/>
      <c r="Q11" s="4"/>
      <c r="R11" s="4"/>
      <c r="S11" s="4"/>
      <c r="U11" s="4"/>
      <c r="V11" s="4"/>
      <c r="W11" s="4"/>
      <c r="X11" s="4"/>
    </row>
    <row r="12" spans="1:25" ht="19.5" thickBot="1" x14ac:dyDescent="0.35">
      <c r="A12" s="44" t="s">
        <v>16</v>
      </c>
      <c r="B12" s="44"/>
      <c r="C12" s="44"/>
      <c r="D12" s="44"/>
      <c r="E12" s="46" t="s">
        <v>17</v>
      </c>
      <c r="F12" s="46"/>
      <c r="G12" s="46"/>
      <c r="H12" s="46"/>
      <c r="I12" s="46"/>
      <c r="J12" s="46"/>
      <c r="K12" s="46"/>
      <c r="L12" s="46"/>
      <c r="M12" s="14"/>
      <c r="N12" s="14"/>
      <c r="O12" s="12"/>
      <c r="Q12" s="4"/>
      <c r="R12" s="4"/>
      <c r="S12" s="4"/>
      <c r="U12" s="4"/>
      <c r="V12" s="4"/>
      <c r="W12" s="4"/>
      <c r="X12" s="4"/>
    </row>
    <row r="13" spans="1:25" ht="18.75" x14ac:dyDescent="0.3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Q13" s="4"/>
      <c r="R13" s="4"/>
      <c r="S13" s="4"/>
    </row>
    <row r="14" spans="1:25" ht="15.75" customHeight="1" x14ac:dyDescent="0.25">
      <c r="A14" s="50" t="s">
        <v>18</v>
      </c>
      <c r="B14" s="52" t="s">
        <v>19</v>
      </c>
      <c r="C14" s="54" t="s">
        <v>20</v>
      </c>
      <c r="D14" s="54" t="s">
        <v>21</v>
      </c>
      <c r="E14" s="54" t="s">
        <v>22</v>
      </c>
      <c r="F14" s="55" t="s">
        <v>23</v>
      </c>
      <c r="G14" s="55"/>
      <c r="H14" s="55"/>
      <c r="I14" s="56" t="s">
        <v>24</v>
      </c>
      <c r="J14" s="57"/>
      <c r="K14" s="58"/>
      <c r="L14" s="59" t="s">
        <v>25</v>
      </c>
      <c r="M14" s="54" t="s">
        <v>26</v>
      </c>
      <c r="N14" s="61" t="s">
        <v>27</v>
      </c>
      <c r="O14" s="62" t="s">
        <v>28</v>
      </c>
      <c r="P14" s="15"/>
    </row>
    <row r="15" spans="1:25" ht="162.75" customHeight="1" x14ac:dyDescent="0.25">
      <c r="A15" s="51"/>
      <c r="B15" s="53"/>
      <c r="C15" s="54"/>
      <c r="D15" s="54"/>
      <c r="E15" s="54"/>
      <c r="F15" s="16" t="s">
        <v>29</v>
      </c>
      <c r="G15" s="16" t="s">
        <v>30</v>
      </c>
      <c r="H15" s="16" t="s">
        <v>31</v>
      </c>
      <c r="I15" s="16" t="s">
        <v>32</v>
      </c>
      <c r="J15" s="16" t="s">
        <v>33</v>
      </c>
      <c r="K15" s="16" t="s">
        <v>34</v>
      </c>
      <c r="L15" s="60"/>
      <c r="M15" s="54"/>
      <c r="N15" s="61"/>
      <c r="O15" s="62"/>
      <c r="P15" s="17"/>
    </row>
    <row r="16" spans="1:25" x14ac:dyDescent="0.25">
      <c r="A16" s="18">
        <v>1</v>
      </c>
      <c r="B16" s="19" t="s">
        <v>35</v>
      </c>
      <c r="C16" s="20">
        <v>1</v>
      </c>
      <c r="D16" s="21" t="s">
        <v>36</v>
      </c>
      <c r="E16" s="20">
        <v>5.6</v>
      </c>
      <c r="F16" s="20">
        <v>30</v>
      </c>
      <c r="G16" s="20">
        <v>0</v>
      </c>
      <c r="H16" s="22">
        <f>F16+(E16)-G16</f>
        <v>35.6</v>
      </c>
      <c r="I16" s="22">
        <v>0</v>
      </c>
      <c r="J16" s="22">
        <v>100</v>
      </c>
      <c r="K16" s="23">
        <f>(3.14*(J16/2)^2*I16/1000)</f>
        <v>0</v>
      </c>
      <c r="L16" s="24">
        <v>0.85</v>
      </c>
      <c r="M16" s="24">
        <v>0.78500000000000003</v>
      </c>
      <c r="N16" s="18">
        <v>15</v>
      </c>
      <c r="O16" s="25">
        <f>((L16*M16)*1000)+((K16)*M16)</f>
        <v>667.25</v>
      </c>
    </row>
    <row r="17" spans="1:15" x14ac:dyDescent="0.25">
      <c r="A17" s="18">
        <v>2</v>
      </c>
      <c r="B17" s="19" t="s">
        <v>35</v>
      </c>
      <c r="C17" s="20">
        <v>2</v>
      </c>
      <c r="D17" s="21" t="s">
        <v>37</v>
      </c>
      <c r="E17" s="20">
        <v>0</v>
      </c>
      <c r="F17" s="20">
        <v>30</v>
      </c>
      <c r="G17" s="20">
        <v>0</v>
      </c>
      <c r="H17" s="22">
        <f t="shared" ref="H17:H39" si="0">F17+(E17)-G17</f>
        <v>30</v>
      </c>
      <c r="I17" s="22">
        <v>0</v>
      </c>
      <c r="J17" s="22">
        <v>100</v>
      </c>
      <c r="K17" s="23">
        <f t="shared" ref="K17:K39" si="1">(3.14*(J17/2)^2*I17/1000)</f>
        <v>0</v>
      </c>
      <c r="L17" s="24">
        <v>0.85</v>
      </c>
      <c r="M17" s="24">
        <v>0.78500000000000003</v>
      </c>
      <c r="N17" s="18">
        <v>15</v>
      </c>
      <c r="O17" s="25">
        <f t="shared" ref="O17:O39" si="2">((L17*M17)*1000)+((K17)*M17)</f>
        <v>667.25</v>
      </c>
    </row>
    <row r="18" spans="1:15" x14ac:dyDescent="0.25">
      <c r="A18" s="18">
        <v>3</v>
      </c>
      <c r="B18" s="19" t="s">
        <v>35</v>
      </c>
      <c r="C18" s="20">
        <v>3</v>
      </c>
      <c r="D18" s="21" t="s">
        <v>38</v>
      </c>
      <c r="E18" s="20">
        <v>0</v>
      </c>
      <c r="F18" s="20">
        <v>30</v>
      </c>
      <c r="G18" s="20">
        <v>0</v>
      </c>
      <c r="H18" s="22">
        <f t="shared" si="0"/>
        <v>30</v>
      </c>
      <c r="I18" s="22">
        <v>0</v>
      </c>
      <c r="J18" s="22">
        <v>100</v>
      </c>
      <c r="K18" s="23">
        <f t="shared" si="1"/>
        <v>0</v>
      </c>
      <c r="L18" s="24">
        <v>0.85</v>
      </c>
      <c r="M18" s="24">
        <v>0.78500000000000003</v>
      </c>
      <c r="N18" s="18">
        <v>15</v>
      </c>
      <c r="O18" s="25">
        <f t="shared" si="2"/>
        <v>667.25</v>
      </c>
    </row>
    <row r="19" spans="1:15" x14ac:dyDescent="0.25">
      <c r="A19" s="18">
        <v>4</v>
      </c>
      <c r="B19" s="19" t="s">
        <v>35</v>
      </c>
      <c r="C19" s="20">
        <v>4</v>
      </c>
      <c r="D19" s="21" t="s">
        <v>39</v>
      </c>
      <c r="E19" s="20">
        <v>0</v>
      </c>
      <c r="F19" s="20">
        <v>30</v>
      </c>
      <c r="G19" s="20">
        <v>0</v>
      </c>
      <c r="H19" s="22">
        <f t="shared" si="0"/>
        <v>30</v>
      </c>
      <c r="I19" s="22">
        <v>0</v>
      </c>
      <c r="J19" s="22">
        <v>100</v>
      </c>
      <c r="K19" s="23">
        <f t="shared" si="1"/>
        <v>0</v>
      </c>
      <c r="L19" s="24">
        <v>0.85</v>
      </c>
      <c r="M19" s="24">
        <v>0.78500000000000003</v>
      </c>
      <c r="N19" s="18">
        <v>15</v>
      </c>
      <c r="O19" s="25">
        <f t="shared" si="2"/>
        <v>667.25</v>
      </c>
    </row>
    <row r="20" spans="1:15" x14ac:dyDescent="0.25">
      <c r="A20" s="18">
        <v>5</v>
      </c>
      <c r="B20" s="19" t="s">
        <v>35</v>
      </c>
      <c r="C20" s="20">
        <v>5</v>
      </c>
      <c r="D20" s="21" t="s">
        <v>40</v>
      </c>
      <c r="E20" s="20">
        <v>0</v>
      </c>
      <c r="F20" s="20">
        <v>30</v>
      </c>
      <c r="G20" s="20">
        <v>0</v>
      </c>
      <c r="H20" s="22">
        <f t="shared" si="0"/>
        <v>30</v>
      </c>
      <c r="I20" s="22">
        <v>0</v>
      </c>
      <c r="J20" s="22">
        <v>100</v>
      </c>
      <c r="K20" s="23">
        <f t="shared" si="1"/>
        <v>0</v>
      </c>
      <c r="L20" s="24">
        <v>0.85</v>
      </c>
      <c r="M20" s="24">
        <v>0.78500000000000003</v>
      </c>
      <c r="N20" s="18">
        <v>15</v>
      </c>
      <c r="O20" s="25">
        <f t="shared" si="2"/>
        <v>667.25</v>
      </c>
    </row>
    <row r="21" spans="1:15" x14ac:dyDescent="0.25">
      <c r="A21" s="18">
        <v>6</v>
      </c>
      <c r="B21" s="19" t="s">
        <v>35</v>
      </c>
      <c r="C21" s="20">
        <v>6</v>
      </c>
      <c r="D21" s="21" t="s">
        <v>41</v>
      </c>
      <c r="E21" s="20">
        <v>0</v>
      </c>
      <c r="F21" s="20">
        <v>30</v>
      </c>
      <c r="G21" s="20">
        <v>0</v>
      </c>
      <c r="H21" s="22">
        <f t="shared" si="0"/>
        <v>30</v>
      </c>
      <c r="I21" s="22">
        <v>0</v>
      </c>
      <c r="J21" s="22">
        <v>100</v>
      </c>
      <c r="K21" s="23">
        <f t="shared" si="1"/>
        <v>0</v>
      </c>
      <c r="L21" s="24">
        <v>0.85</v>
      </c>
      <c r="M21" s="24">
        <v>0.78500000000000003</v>
      </c>
      <c r="N21" s="18">
        <v>15</v>
      </c>
      <c r="O21" s="25">
        <f t="shared" si="2"/>
        <v>667.25</v>
      </c>
    </row>
    <row r="22" spans="1:15" x14ac:dyDescent="0.25">
      <c r="A22" s="18">
        <v>7</v>
      </c>
      <c r="B22" s="19" t="s">
        <v>35</v>
      </c>
      <c r="C22" s="20">
        <v>7</v>
      </c>
      <c r="D22" s="21" t="s">
        <v>42</v>
      </c>
      <c r="E22" s="20">
        <v>0</v>
      </c>
      <c r="F22" s="20">
        <v>30</v>
      </c>
      <c r="G22" s="20">
        <v>0</v>
      </c>
      <c r="H22" s="22">
        <f t="shared" si="0"/>
        <v>30</v>
      </c>
      <c r="I22" s="22">
        <v>0</v>
      </c>
      <c r="J22" s="22">
        <v>100</v>
      </c>
      <c r="K22" s="23">
        <f t="shared" si="1"/>
        <v>0</v>
      </c>
      <c r="L22" s="24">
        <v>0.85</v>
      </c>
      <c r="M22" s="24">
        <v>0.78500000000000003</v>
      </c>
      <c r="N22" s="18">
        <v>15</v>
      </c>
      <c r="O22" s="25">
        <f t="shared" si="2"/>
        <v>667.25</v>
      </c>
    </row>
    <row r="23" spans="1:15" x14ac:dyDescent="0.25">
      <c r="A23" s="18">
        <v>8</v>
      </c>
      <c r="B23" s="19" t="s">
        <v>35</v>
      </c>
      <c r="C23" s="20">
        <v>8</v>
      </c>
      <c r="D23" s="21" t="s">
        <v>43</v>
      </c>
      <c r="E23" s="20">
        <v>0</v>
      </c>
      <c r="F23" s="20">
        <v>30</v>
      </c>
      <c r="G23" s="20">
        <v>0</v>
      </c>
      <c r="H23" s="22">
        <f t="shared" si="0"/>
        <v>30</v>
      </c>
      <c r="I23" s="22">
        <v>0</v>
      </c>
      <c r="J23" s="22">
        <v>100</v>
      </c>
      <c r="K23" s="23">
        <f t="shared" si="1"/>
        <v>0</v>
      </c>
      <c r="L23" s="24">
        <v>0.85</v>
      </c>
      <c r="M23" s="24">
        <v>0.78500000000000003</v>
      </c>
      <c r="N23" s="18">
        <v>15</v>
      </c>
      <c r="O23" s="25">
        <f t="shared" si="2"/>
        <v>667.25</v>
      </c>
    </row>
    <row r="24" spans="1:15" x14ac:dyDescent="0.25">
      <c r="A24" s="18">
        <v>9</v>
      </c>
      <c r="B24" s="19" t="s">
        <v>35</v>
      </c>
      <c r="C24" s="20">
        <v>9</v>
      </c>
      <c r="D24" s="21" t="s">
        <v>44</v>
      </c>
      <c r="E24" s="20">
        <v>0</v>
      </c>
      <c r="F24" s="20">
        <v>30</v>
      </c>
      <c r="G24" s="20">
        <v>0</v>
      </c>
      <c r="H24" s="22">
        <f t="shared" si="0"/>
        <v>30</v>
      </c>
      <c r="I24" s="22">
        <v>0</v>
      </c>
      <c r="J24" s="22">
        <v>100</v>
      </c>
      <c r="K24" s="23">
        <f t="shared" si="1"/>
        <v>0</v>
      </c>
      <c r="L24" s="24">
        <v>0.85</v>
      </c>
      <c r="M24" s="24">
        <v>0.78500000000000003</v>
      </c>
      <c r="N24" s="18">
        <v>15</v>
      </c>
      <c r="O24" s="25">
        <f t="shared" si="2"/>
        <v>667.25</v>
      </c>
    </row>
    <row r="25" spans="1:15" x14ac:dyDescent="0.25">
      <c r="A25" s="18">
        <v>10</v>
      </c>
      <c r="B25" s="19" t="s">
        <v>35</v>
      </c>
      <c r="C25" s="20">
        <v>10</v>
      </c>
      <c r="D25" s="21" t="s">
        <v>45</v>
      </c>
      <c r="E25" s="20">
        <v>0</v>
      </c>
      <c r="F25" s="20">
        <v>30</v>
      </c>
      <c r="G25" s="20">
        <v>0</v>
      </c>
      <c r="H25" s="22">
        <f t="shared" si="0"/>
        <v>30</v>
      </c>
      <c r="I25" s="22">
        <v>0</v>
      </c>
      <c r="J25" s="22">
        <v>100</v>
      </c>
      <c r="K25" s="23">
        <f t="shared" si="1"/>
        <v>0</v>
      </c>
      <c r="L25" s="24">
        <v>0.85</v>
      </c>
      <c r="M25" s="24">
        <v>0.78500000000000003</v>
      </c>
      <c r="N25" s="18">
        <v>15</v>
      </c>
      <c r="O25" s="25">
        <f t="shared" si="2"/>
        <v>667.25</v>
      </c>
    </row>
    <row r="26" spans="1:15" x14ac:dyDescent="0.25">
      <c r="A26" s="18">
        <v>11</v>
      </c>
      <c r="B26" s="19" t="s">
        <v>35</v>
      </c>
      <c r="C26" s="20">
        <v>11</v>
      </c>
      <c r="D26" s="21" t="s">
        <v>46</v>
      </c>
      <c r="E26" s="20">
        <v>0</v>
      </c>
      <c r="F26" s="20">
        <v>30</v>
      </c>
      <c r="G26" s="20">
        <v>0</v>
      </c>
      <c r="H26" s="22">
        <f t="shared" si="0"/>
        <v>30</v>
      </c>
      <c r="I26" s="22">
        <v>0</v>
      </c>
      <c r="J26" s="22">
        <v>100</v>
      </c>
      <c r="K26" s="23">
        <f t="shared" si="1"/>
        <v>0</v>
      </c>
      <c r="L26" s="24">
        <v>0.85</v>
      </c>
      <c r="M26" s="24">
        <v>0.78500000000000003</v>
      </c>
      <c r="N26" s="18">
        <v>15</v>
      </c>
      <c r="O26" s="25">
        <f t="shared" si="2"/>
        <v>667.25</v>
      </c>
    </row>
    <row r="27" spans="1:15" x14ac:dyDescent="0.25">
      <c r="A27" s="18">
        <v>12</v>
      </c>
      <c r="B27" s="19" t="s">
        <v>35</v>
      </c>
      <c r="C27" s="20">
        <v>12</v>
      </c>
      <c r="D27" s="21" t="s">
        <v>47</v>
      </c>
      <c r="E27" s="20">
        <v>0</v>
      </c>
      <c r="F27" s="20">
        <v>30</v>
      </c>
      <c r="G27" s="20">
        <v>0</v>
      </c>
      <c r="H27" s="22">
        <f t="shared" si="0"/>
        <v>30</v>
      </c>
      <c r="I27" s="22">
        <v>0</v>
      </c>
      <c r="J27" s="22">
        <v>100</v>
      </c>
      <c r="K27" s="23">
        <f t="shared" si="1"/>
        <v>0</v>
      </c>
      <c r="L27" s="24">
        <v>0.85</v>
      </c>
      <c r="M27" s="24">
        <v>0.78500000000000003</v>
      </c>
      <c r="N27" s="18">
        <v>15</v>
      </c>
      <c r="O27" s="25">
        <f t="shared" si="2"/>
        <v>667.25</v>
      </c>
    </row>
    <row r="28" spans="1:15" x14ac:dyDescent="0.25">
      <c r="A28" s="18">
        <v>13</v>
      </c>
      <c r="B28" s="19" t="s">
        <v>35</v>
      </c>
      <c r="C28" s="20">
        <v>13</v>
      </c>
      <c r="D28" s="21" t="s">
        <v>48</v>
      </c>
      <c r="E28" s="20">
        <v>0</v>
      </c>
      <c r="F28" s="20">
        <v>30</v>
      </c>
      <c r="G28" s="20">
        <v>0</v>
      </c>
      <c r="H28" s="22">
        <f t="shared" si="0"/>
        <v>30</v>
      </c>
      <c r="I28" s="22">
        <v>0</v>
      </c>
      <c r="J28" s="22">
        <v>100</v>
      </c>
      <c r="K28" s="23">
        <f t="shared" si="1"/>
        <v>0</v>
      </c>
      <c r="L28" s="24">
        <v>0.85</v>
      </c>
      <c r="M28" s="24">
        <v>0.78500000000000003</v>
      </c>
      <c r="N28" s="18">
        <v>15</v>
      </c>
      <c r="O28" s="25">
        <f t="shared" si="2"/>
        <v>667.25</v>
      </c>
    </row>
    <row r="29" spans="1:15" x14ac:dyDescent="0.25">
      <c r="A29" s="18">
        <v>14</v>
      </c>
      <c r="B29" s="19" t="s">
        <v>35</v>
      </c>
      <c r="C29" s="20">
        <v>14</v>
      </c>
      <c r="D29" s="21" t="s">
        <v>49</v>
      </c>
      <c r="E29" s="20">
        <v>0</v>
      </c>
      <c r="F29" s="20">
        <v>30</v>
      </c>
      <c r="G29" s="20">
        <v>0</v>
      </c>
      <c r="H29" s="22">
        <f t="shared" si="0"/>
        <v>30</v>
      </c>
      <c r="I29" s="22">
        <v>0</v>
      </c>
      <c r="J29" s="22">
        <v>100</v>
      </c>
      <c r="K29" s="23">
        <f t="shared" si="1"/>
        <v>0</v>
      </c>
      <c r="L29" s="24">
        <v>0.85</v>
      </c>
      <c r="M29" s="24">
        <v>0.78500000000000003</v>
      </c>
      <c r="N29" s="18">
        <v>15</v>
      </c>
      <c r="O29" s="25">
        <f t="shared" si="2"/>
        <v>667.25</v>
      </c>
    </row>
    <row r="30" spans="1:15" x14ac:dyDescent="0.25">
      <c r="A30" s="18">
        <v>15</v>
      </c>
      <c r="B30" s="19" t="s">
        <v>35</v>
      </c>
      <c r="C30" s="20">
        <v>15</v>
      </c>
      <c r="D30" s="21" t="s">
        <v>50</v>
      </c>
      <c r="E30" s="20">
        <v>0</v>
      </c>
      <c r="F30" s="20">
        <v>30</v>
      </c>
      <c r="G30" s="20">
        <v>0</v>
      </c>
      <c r="H30" s="22">
        <f t="shared" si="0"/>
        <v>30</v>
      </c>
      <c r="I30" s="22">
        <v>0</v>
      </c>
      <c r="J30" s="22">
        <v>100</v>
      </c>
      <c r="K30" s="23">
        <f t="shared" si="1"/>
        <v>0</v>
      </c>
      <c r="L30" s="24">
        <v>0.85</v>
      </c>
      <c r="M30" s="24">
        <v>0.78500000000000003</v>
      </c>
      <c r="N30" s="18">
        <v>15</v>
      </c>
      <c r="O30" s="25">
        <f t="shared" si="2"/>
        <v>667.25</v>
      </c>
    </row>
    <row r="31" spans="1:15" x14ac:dyDescent="0.25">
      <c r="A31" s="18">
        <v>16</v>
      </c>
      <c r="B31" s="19" t="s">
        <v>35</v>
      </c>
      <c r="C31" s="20">
        <v>16</v>
      </c>
      <c r="D31" s="21" t="s">
        <v>51</v>
      </c>
      <c r="E31" s="20">
        <v>0</v>
      </c>
      <c r="F31" s="20">
        <v>30</v>
      </c>
      <c r="G31" s="20">
        <v>0</v>
      </c>
      <c r="H31" s="22">
        <f t="shared" si="0"/>
        <v>30</v>
      </c>
      <c r="I31" s="22">
        <v>0</v>
      </c>
      <c r="J31" s="22">
        <v>100</v>
      </c>
      <c r="K31" s="23">
        <f t="shared" si="1"/>
        <v>0</v>
      </c>
      <c r="L31" s="24">
        <v>0.85</v>
      </c>
      <c r="M31" s="24">
        <v>0.78500000000000003</v>
      </c>
      <c r="N31" s="18">
        <v>15</v>
      </c>
      <c r="O31" s="25">
        <f t="shared" si="2"/>
        <v>667.25</v>
      </c>
    </row>
    <row r="32" spans="1:15" x14ac:dyDescent="0.25">
      <c r="A32" s="18">
        <v>17</v>
      </c>
      <c r="B32" s="19" t="s">
        <v>35</v>
      </c>
      <c r="C32" s="20">
        <v>17</v>
      </c>
      <c r="D32" s="21" t="s">
        <v>52</v>
      </c>
      <c r="E32" s="20">
        <v>0</v>
      </c>
      <c r="F32" s="20">
        <v>30</v>
      </c>
      <c r="G32" s="20">
        <v>0</v>
      </c>
      <c r="H32" s="22">
        <f t="shared" si="0"/>
        <v>30</v>
      </c>
      <c r="I32" s="22">
        <v>0</v>
      </c>
      <c r="J32" s="22">
        <v>100</v>
      </c>
      <c r="K32" s="23">
        <f t="shared" si="1"/>
        <v>0</v>
      </c>
      <c r="L32" s="24">
        <v>0.85</v>
      </c>
      <c r="M32" s="24">
        <v>0.78500000000000003</v>
      </c>
      <c r="N32" s="18">
        <v>15</v>
      </c>
      <c r="O32" s="25">
        <f t="shared" si="2"/>
        <v>667.25</v>
      </c>
    </row>
    <row r="33" spans="1:18" x14ac:dyDescent="0.25">
      <c r="A33" s="18">
        <v>18</v>
      </c>
      <c r="B33" s="19" t="s">
        <v>35</v>
      </c>
      <c r="C33" s="20">
        <v>18</v>
      </c>
      <c r="D33" s="21" t="s">
        <v>53</v>
      </c>
      <c r="E33" s="20">
        <v>0</v>
      </c>
      <c r="F33" s="20">
        <v>30</v>
      </c>
      <c r="G33" s="20">
        <v>0</v>
      </c>
      <c r="H33" s="22">
        <f t="shared" si="0"/>
        <v>30</v>
      </c>
      <c r="I33" s="22">
        <v>0</v>
      </c>
      <c r="J33" s="22">
        <v>100</v>
      </c>
      <c r="K33" s="23">
        <f t="shared" si="1"/>
        <v>0</v>
      </c>
      <c r="L33" s="24">
        <v>0.85</v>
      </c>
      <c r="M33" s="24">
        <v>0.78500000000000003</v>
      </c>
      <c r="N33" s="18">
        <v>15</v>
      </c>
      <c r="O33" s="25">
        <f t="shared" si="2"/>
        <v>667.25</v>
      </c>
    </row>
    <row r="34" spans="1:18" x14ac:dyDescent="0.25">
      <c r="A34" s="18">
        <v>19</v>
      </c>
      <c r="B34" s="19" t="s">
        <v>35</v>
      </c>
      <c r="C34" s="20">
        <v>19</v>
      </c>
      <c r="D34" s="21" t="s">
        <v>54</v>
      </c>
      <c r="E34" s="20">
        <v>0</v>
      </c>
      <c r="F34" s="20">
        <v>30</v>
      </c>
      <c r="G34" s="20">
        <v>0</v>
      </c>
      <c r="H34" s="22">
        <f t="shared" si="0"/>
        <v>30</v>
      </c>
      <c r="I34" s="22">
        <v>0</v>
      </c>
      <c r="J34" s="22">
        <v>100</v>
      </c>
      <c r="K34" s="23">
        <f t="shared" si="1"/>
        <v>0</v>
      </c>
      <c r="L34" s="24">
        <v>0.85</v>
      </c>
      <c r="M34" s="24">
        <v>0.78500000000000003</v>
      </c>
      <c r="N34" s="18">
        <v>15</v>
      </c>
      <c r="O34" s="25">
        <f t="shared" si="2"/>
        <v>667.25</v>
      </c>
    </row>
    <row r="35" spans="1:18" x14ac:dyDescent="0.25">
      <c r="A35" s="18">
        <v>20</v>
      </c>
      <c r="B35" s="19" t="s">
        <v>35</v>
      </c>
      <c r="C35" s="20">
        <v>20</v>
      </c>
      <c r="D35" s="21" t="s">
        <v>55</v>
      </c>
      <c r="E35" s="20">
        <v>0</v>
      </c>
      <c r="F35" s="20">
        <v>30</v>
      </c>
      <c r="G35" s="20">
        <v>0</v>
      </c>
      <c r="H35" s="22">
        <f t="shared" si="0"/>
        <v>30</v>
      </c>
      <c r="I35" s="22">
        <v>0</v>
      </c>
      <c r="J35" s="22">
        <v>100</v>
      </c>
      <c r="K35" s="23">
        <f t="shared" si="1"/>
        <v>0</v>
      </c>
      <c r="L35" s="24">
        <v>0.85</v>
      </c>
      <c r="M35" s="24">
        <v>0.78500000000000003</v>
      </c>
      <c r="N35" s="18">
        <v>15</v>
      </c>
      <c r="O35" s="25">
        <f t="shared" si="2"/>
        <v>667.25</v>
      </c>
    </row>
    <row r="36" spans="1:18" x14ac:dyDescent="0.25">
      <c r="A36" s="18">
        <v>21</v>
      </c>
      <c r="B36" s="19" t="s">
        <v>35</v>
      </c>
      <c r="C36" s="20">
        <v>21</v>
      </c>
      <c r="D36" s="21" t="s">
        <v>56</v>
      </c>
      <c r="E36" s="20">
        <v>0</v>
      </c>
      <c r="F36" s="20">
        <v>30</v>
      </c>
      <c r="G36" s="20">
        <v>0</v>
      </c>
      <c r="H36" s="22">
        <f t="shared" si="0"/>
        <v>30</v>
      </c>
      <c r="I36" s="22">
        <v>0</v>
      </c>
      <c r="J36" s="22">
        <v>100</v>
      </c>
      <c r="K36" s="23">
        <f t="shared" si="1"/>
        <v>0</v>
      </c>
      <c r="L36" s="24">
        <v>0.85</v>
      </c>
      <c r="M36" s="24">
        <v>0.78500000000000003</v>
      </c>
      <c r="N36" s="18">
        <v>15</v>
      </c>
      <c r="O36" s="25">
        <f t="shared" si="2"/>
        <v>667.25</v>
      </c>
    </row>
    <row r="37" spans="1:18" x14ac:dyDescent="0.25">
      <c r="A37" s="18">
        <v>22</v>
      </c>
      <c r="B37" s="19" t="s">
        <v>35</v>
      </c>
      <c r="C37" s="20">
        <v>22</v>
      </c>
      <c r="D37" s="21" t="s">
        <v>57</v>
      </c>
      <c r="E37" s="20">
        <v>0</v>
      </c>
      <c r="F37" s="20">
        <v>30</v>
      </c>
      <c r="G37" s="20">
        <v>0</v>
      </c>
      <c r="H37" s="22">
        <f t="shared" si="0"/>
        <v>30</v>
      </c>
      <c r="I37" s="22">
        <v>0</v>
      </c>
      <c r="J37" s="22">
        <v>100</v>
      </c>
      <c r="K37" s="23">
        <f t="shared" si="1"/>
        <v>0</v>
      </c>
      <c r="L37" s="24">
        <v>0.85</v>
      </c>
      <c r="M37" s="24">
        <v>0.78500000000000003</v>
      </c>
      <c r="N37" s="18">
        <v>15</v>
      </c>
      <c r="O37" s="25">
        <f t="shared" si="2"/>
        <v>667.25</v>
      </c>
    </row>
    <row r="38" spans="1:18" x14ac:dyDescent="0.25">
      <c r="A38" s="18">
        <v>23</v>
      </c>
      <c r="B38" s="19" t="s">
        <v>35</v>
      </c>
      <c r="C38" s="20">
        <v>23</v>
      </c>
      <c r="D38" s="21" t="s">
        <v>58</v>
      </c>
      <c r="E38" s="20">
        <v>0</v>
      </c>
      <c r="F38" s="20">
        <v>30</v>
      </c>
      <c r="G38" s="20">
        <v>0</v>
      </c>
      <c r="H38" s="22">
        <f t="shared" si="0"/>
        <v>30</v>
      </c>
      <c r="I38" s="22">
        <v>0</v>
      </c>
      <c r="J38" s="22">
        <v>100</v>
      </c>
      <c r="K38" s="23">
        <f t="shared" si="1"/>
        <v>0</v>
      </c>
      <c r="L38" s="24">
        <v>0.85</v>
      </c>
      <c r="M38" s="24">
        <v>0.78500000000000003</v>
      </c>
      <c r="N38" s="18">
        <v>15</v>
      </c>
      <c r="O38" s="25">
        <f t="shared" si="2"/>
        <v>667.25</v>
      </c>
    </row>
    <row r="39" spans="1:18" x14ac:dyDescent="0.25">
      <c r="A39" s="18">
        <v>24</v>
      </c>
      <c r="B39" s="19" t="s">
        <v>35</v>
      </c>
      <c r="C39" s="20">
        <v>24</v>
      </c>
      <c r="D39" s="21" t="s">
        <v>59</v>
      </c>
      <c r="E39" s="20">
        <v>0</v>
      </c>
      <c r="F39" s="20">
        <v>30</v>
      </c>
      <c r="G39" s="20">
        <v>0</v>
      </c>
      <c r="H39" s="22">
        <f t="shared" si="0"/>
        <v>30</v>
      </c>
      <c r="I39" s="22">
        <v>0</v>
      </c>
      <c r="J39" s="22">
        <v>100</v>
      </c>
      <c r="K39" s="23">
        <f t="shared" si="1"/>
        <v>0</v>
      </c>
      <c r="L39" s="24">
        <v>0.85</v>
      </c>
      <c r="M39" s="24">
        <v>0.78500000000000003</v>
      </c>
      <c r="N39" s="18">
        <v>15</v>
      </c>
      <c r="O39" s="25">
        <f t="shared" si="2"/>
        <v>667.25</v>
      </c>
    </row>
    <row r="40" spans="1:18" x14ac:dyDescent="0.25">
      <c r="A40" s="47" t="s">
        <v>60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9"/>
      <c r="O40" s="26">
        <f>SUM(O16:O39)</f>
        <v>16014</v>
      </c>
    </row>
    <row r="41" spans="1:18" x14ac:dyDescent="0.25">
      <c r="B41" s="27"/>
      <c r="C41" s="4"/>
      <c r="D41" s="4"/>
      <c r="E41" s="4"/>
      <c r="F41" s="4"/>
      <c r="G41" s="28"/>
      <c r="H41" s="28"/>
      <c r="I41" s="28"/>
      <c r="J41" s="28"/>
      <c r="K41" s="28"/>
      <c r="L41" s="28"/>
      <c r="M41" s="28"/>
    </row>
    <row r="42" spans="1:18" ht="18.75" x14ac:dyDescent="0.3">
      <c r="A42" s="65" t="s">
        <v>61</v>
      </c>
      <c r="B42" s="65"/>
      <c r="C42" s="65"/>
      <c r="D42" s="66" t="s">
        <v>62</v>
      </c>
      <c r="E42" s="66"/>
      <c r="F42" s="66"/>
      <c r="G42" s="66"/>
      <c r="H42" s="67" t="s">
        <v>2</v>
      </c>
      <c r="I42" s="67"/>
      <c r="J42" s="67"/>
      <c r="K42" s="67"/>
      <c r="L42" s="67"/>
      <c r="M42" s="68" t="s">
        <v>63</v>
      </c>
      <c r="N42" s="68"/>
      <c r="O42" s="68"/>
    </row>
    <row r="43" spans="1:18" ht="18.75" x14ac:dyDescent="0.3">
      <c r="B43" s="1"/>
      <c r="C43" s="1"/>
      <c r="D43" s="63" t="s">
        <v>64</v>
      </c>
      <c r="E43" s="63"/>
      <c r="F43" s="63"/>
      <c r="G43" s="63"/>
      <c r="H43" s="63" t="s">
        <v>65</v>
      </c>
      <c r="I43" s="63"/>
      <c r="J43" s="63"/>
      <c r="K43" s="63" t="s">
        <v>66</v>
      </c>
      <c r="L43" s="63"/>
      <c r="M43" s="64" t="s">
        <v>67</v>
      </c>
      <c r="N43" s="64"/>
      <c r="O43" s="64"/>
      <c r="R43" s="29"/>
    </row>
    <row r="44" spans="1:18" ht="18.75" x14ac:dyDescent="0.3">
      <c r="A44" s="65" t="s">
        <v>68</v>
      </c>
      <c r="B44" s="65"/>
      <c r="C44" s="65"/>
      <c r="D44" s="66" t="s">
        <v>69</v>
      </c>
      <c r="E44" s="66"/>
      <c r="F44" s="66"/>
      <c r="G44" s="66"/>
      <c r="H44" s="67" t="s">
        <v>2</v>
      </c>
      <c r="I44" s="67"/>
      <c r="J44" s="67"/>
      <c r="K44" s="67"/>
      <c r="L44" s="67"/>
      <c r="M44" s="68" t="s">
        <v>70</v>
      </c>
      <c r="N44" s="68"/>
      <c r="O44" s="68"/>
    </row>
    <row r="45" spans="1:18" ht="18.75" x14ac:dyDescent="0.3">
      <c r="B45" s="1"/>
      <c r="C45" s="1"/>
      <c r="D45" s="63" t="s">
        <v>64</v>
      </c>
      <c r="E45" s="63"/>
      <c r="F45" s="63"/>
      <c r="G45" s="63"/>
      <c r="H45" s="63" t="s">
        <v>65</v>
      </c>
      <c r="I45" s="63"/>
      <c r="J45" s="63"/>
      <c r="K45" s="63" t="s">
        <v>66</v>
      </c>
      <c r="L45" s="63"/>
      <c r="M45" s="64" t="s">
        <v>67</v>
      </c>
      <c r="N45" s="64"/>
      <c r="O45" s="64"/>
    </row>
    <row r="46" spans="1:18" ht="18.75" x14ac:dyDescent="0.3">
      <c r="B46" s="1"/>
      <c r="C46" s="1"/>
      <c r="D46" s="66" t="s">
        <v>71</v>
      </c>
      <c r="E46" s="66"/>
      <c r="F46" s="66"/>
      <c r="G46" s="66"/>
      <c r="H46" s="67" t="s">
        <v>4</v>
      </c>
      <c r="I46" s="67"/>
      <c r="J46" s="67"/>
      <c r="K46" s="67"/>
      <c r="L46" s="67"/>
      <c r="M46" s="68" t="s">
        <v>72</v>
      </c>
      <c r="N46" s="68"/>
      <c r="O46" s="68"/>
    </row>
    <row r="47" spans="1:18" ht="18.75" x14ac:dyDescent="0.3">
      <c r="B47" s="1"/>
      <c r="C47" s="1"/>
      <c r="D47" s="63" t="s">
        <v>64</v>
      </c>
      <c r="E47" s="63"/>
      <c r="F47" s="63"/>
      <c r="G47" s="63"/>
      <c r="H47" s="63" t="s">
        <v>65</v>
      </c>
      <c r="I47" s="63"/>
      <c r="J47" s="63"/>
      <c r="K47" s="63" t="s">
        <v>66</v>
      </c>
      <c r="L47" s="63"/>
      <c r="M47" s="64" t="s">
        <v>67</v>
      </c>
      <c r="N47" s="64"/>
      <c r="O47" s="64"/>
    </row>
    <row r="48" spans="1:18" ht="18.75" x14ac:dyDescent="0.3">
      <c r="B48" s="1"/>
      <c r="C48" s="1"/>
      <c r="D48" s="66" t="s">
        <v>73</v>
      </c>
      <c r="E48" s="66"/>
      <c r="F48" s="66"/>
      <c r="G48" s="66"/>
      <c r="H48" s="69" t="s">
        <v>8</v>
      </c>
      <c r="I48" s="69"/>
      <c r="J48" s="69"/>
      <c r="K48" s="67"/>
      <c r="L48" s="67"/>
      <c r="M48" s="68" t="s">
        <v>74</v>
      </c>
      <c r="N48" s="68"/>
      <c r="O48" s="68"/>
    </row>
    <row r="49" spans="1:15" ht="18.75" x14ac:dyDescent="0.3">
      <c r="B49" s="1"/>
      <c r="C49" s="1"/>
      <c r="D49" s="63" t="s">
        <v>64</v>
      </c>
      <c r="E49" s="63"/>
      <c r="F49" s="63"/>
      <c r="G49" s="63"/>
      <c r="H49" s="63" t="s">
        <v>65</v>
      </c>
      <c r="I49" s="63"/>
      <c r="J49" s="63"/>
      <c r="K49" s="63" t="s">
        <v>66</v>
      </c>
      <c r="L49" s="63"/>
      <c r="M49" s="64" t="s">
        <v>67</v>
      </c>
      <c r="N49" s="64"/>
      <c r="O49" s="64"/>
    </row>
    <row r="50" spans="1:15" ht="76.5" customHeight="1" x14ac:dyDescent="0.3">
      <c r="A50" s="70" t="s">
        <v>75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</row>
    <row r="51" spans="1:15" ht="11.25" customHeight="1" x14ac:dyDescent="0.3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1:15" ht="18.75" customHeight="1" x14ac:dyDescent="0.3">
      <c r="A52" s="65" t="s">
        <v>76</v>
      </c>
      <c r="B52" s="65"/>
      <c r="C52" s="65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15" ht="18.75" customHeight="1" x14ac:dyDescent="0.3">
      <c r="A53" s="65" t="s">
        <v>77</v>
      </c>
      <c r="B53" s="65"/>
      <c r="C53" s="65"/>
      <c r="D53" s="66" t="s">
        <v>78</v>
      </c>
      <c r="E53" s="66"/>
      <c r="F53" s="66"/>
      <c r="G53" s="66"/>
      <c r="H53" s="67" t="s">
        <v>11</v>
      </c>
      <c r="I53" s="67"/>
      <c r="J53" s="67"/>
      <c r="K53" s="71"/>
      <c r="L53" s="71"/>
      <c r="M53" s="72" t="s">
        <v>79</v>
      </c>
      <c r="N53" s="72"/>
      <c r="O53" s="72"/>
    </row>
    <row r="54" spans="1:15" ht="18.75" x14ac:dyDescent="0.3">
      <c r="B54" s="1"/>
      <c r="C54" s="1"/>
      <c r="D54" s="63" t="s">
        <v>64</v>
      </c>
      <c r="E54" s="63"/>
      <c r="F54" s="63"/>
      <c r="G54" s="63"/>
      <c r="H54" s="63" t="s">
        <v>65</v>
      </c>
      <c r="I54" s="63"/>
      <c r="J54" s="63"/>
      <c r="K54" s="63" t="s">
        <v>66</v>
      </c>
      <c r="L54" s="63"/>
      <c r="M54" s="64" t="s">
        <v>67</v>
      </c>
      <c r="N54" s="64"/>
      <c r="O54" s="64"/>
    </row>
    <row r="55" spans="1:15" ht="18.75" x14ac:dyDescent="0.3">
      <c r="B55" s="1"/>
      <c r="C55" s="1"/>
      <c r="D55" s="1"/>
      <c r="E55" s="1"/>
      <c r="F55" s="1"/>
      <c r="G55" s="1"/>
      <c r="H55" s="1"/>
      <c r="I55" s="1"/>
      <c r="J55" s="1"/>
      <c r="K55" s="32"/>
      <c r="L55" s="32"/>
      <c r="M55" s="32"/>
    </row>
    <row r="56" spans="1:15" ht="18.75" x14ac:dyDescent="0.3">
      <c r="B56" s="1"/>
      <c r="C56" s="1"/>
      <c r="D56" s="1"/>
      <c r="E56" s="1"/>
      <c r="F56" s="1"/>
      <c r="G56" s="1"/>
      <c r="H56" s="1"/>
      <c r="I56" s="1"/>
      <c r="J56" s="1"/>
      <c r="K56" s="32"/>
      <c r="L56" s="32"/>
      <c r="M56" s="32"/>
    </row>
    <row r="57" spans="1:15" ht="18.75" x14ac:dyDescent="0.3">
      <c r="B57" s="1"/>
      <c r="C57" s="1"/>
      <c r="D57" s="1"/>
      <c r="E57" s="1"/>
      <c r="F57" s="1"/>
      <c r="G57" s="1"/>
      <c r="H57" s="1"/>
      <c r="I57" s="1"/>
      <c r="J57" s="1"/>
      <c r="K57" s="32"/>
      <c r="L57" s="32"/>
      <c r="M57" s="32"/>
    </row>
    <row r="58" spans="1:15" ht="18.75" x14ac:dyDescent="0.3">
      <c r="B58" s="1"/>
      <c r="C58" s="1"/>
      <c r="D58" s="1"/>
      <c r="E58" s="1"/>
      <c r="F58" s="1"/>
      <c r="G58" s="1"/>
      <c r="H58" s="1"/>
      <c r="I58" s="1"/>
      <c r="J58" s="1"/>
      <c r="K58" s="32"/>
      <c r="L58" s="32"/>
      <c r="M58" s="32"/>
    </row>
    <row r="59" spans="1:15" ht="18.75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5" ht="18.75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5" ht="18.75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</sheetData>
  <mergeCells count="76">
    <mergeCell ref="D54:G54"/>
    <mergeCell ref="H54:J54"/>
    <mergeCell ref="K54:L54"/>
    <mergeCell ref="M54:O54"/>
    <mergeCell ref="A50:O50"/>
    <mergeCell ref="A52:C52"/>
    <mergeCell ref="A53:C53"/>
    <mergeCell ref="D53:G53"/>
    <mergeCell ref="H53:J53"/>
    <mergeCell ref="K53:L53"/>
    <mergeCell ref="M53:O53"/>
    <mergeCell ref="D48:G48"/>
    <mergeCell ref="H48:J48"/>
    <mergeCell ref="K48:L48"/>
    <mergeCell ref="M48:O48"/>
    <mergeCell ref="D49:G49"/>
    <mergeCell ref="H49:J49"/>
    <mergeCell ref="K49:L49"/>
    <mergeCell ref="M49:O49"/>
    <mergeCell ref="D46:G46"/>
    <mergeCell ref="H46:J46"/>
    <mergeCell ref="K46:L46"/>
    <mergeCell ref="M46:O46"/>
    <mergeCell ref="D47:G47"/>
    <mergeCell ref="H47:J47"/>
    <mergeCell ref="K47:L47"/>
    <mergeCell ref="M47:O47"/>
    <mergeCell ref="A44:C44"/>
    <mergeCell ref="D44:G44"/>
    <mergeCell ref="H44:J44"/>
    <mergeCell ref="K44:L44"/>
    <mergeCell ref="M44:O44"/>
    <mergeCell ref="A42:C42"/>
    <mergeCell ref="D42:G42"/>
    <mergeCell ref="H42:J42"/>
    <mergeCell ref="K42:L42"/>
    <mergeCell ref="M42:O42"/>
    <mergeCell ref="O14:O15"/>
    <mergeCell ref="D45:G45"/>
    <mergeCell ref="H45:J45"/>
    <mergeCell ref="K45:L45"/>
    <mergeCell ref="M45:O45"/>
    <mergeCell ref="D43:G43"/>
    <mergeCell ref="H43:J43"/>
    <mergeCell ref="K43:L43"/>
    <mergeCell ref="M43:O43"/>
    <mergeCell ref="A40:N40"/>
    <mergeCell ref="A14:A15"/>
    <mergeCell ref="B14:B15"/>
    <mergeCell ref="C14:C15"/>
    <mergeCell ref="D14:D15"/>
    <mergeCell ref="E14:E15"/>
    <mergeCell ref="F14:H14"/>
    <mergeCell ref="I14:K14"/>
    <mergeCell ref="L14:L15"/>
    <mergeCell ref="M14:M15"/>
    <mergeCell ref="N14:N15"/>
    <mergeCell ref="B13:M13"/>
    <mergeCell ref="U6:W6"/>
    <mergeCell ref="K7:N7"/>
    <mergeCell ref="U7:W7"/>
    <mergeCell ref="D8:L8"/>
    <mergeCell ref="W8:X8"/>
    <mergeCell ref="A9:L9"/>
    <mergeCell ref="M9:N9"/>
    <mergeCell ref="A10:N10"/>
    <mergeCell ref="A11:D11"/>
    <mergeCell ref="E11:L11"/>
    <mergeCell ref="A12:D12"/>
    <mergeCell ref="E12:L12"/>
    <mergeCell ref="B4:O4"/>
    <mergeCell ref="L1:O1"/>
    <mergeCell ref="W1:Y1"/>
    <mergeCell ref="B2:O2"/>
    <mergeCell ref="Q2:S2"/>
    <mergeCell ref="B3:O3"/>
  </mergeCells>
  <dataValidations count="1">
    <dataValidation type="list" allowBlank="1" showInputMessage="1" showErrorMessage="1" sqref="H42:J42 H44:J44 H46:J46 H48:J48 H53:J53">
      <formula1>$P$1:$P$15</formula1>
    </dataValidation>
  </dataValidations>
  <pageMargins left="0.2" right="0.19685039370078741" top="7.874015748031496E-2" bottom="0.19685039370078741" header="0.11811023622047245" footer="0.118110236220472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 измерений по 139 пр.</vt:lpstr>
      <vt:lpstr>'Ведомость измерений по 139 пр.'!Область_печати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Найдис</dc:creator>
  <cp:lastModifiedBy>Владимир Найдис</cp:lastModifiedBy>
  <dcterms:created xsi:type="dcterms:W3CDTF">2016-08-20T18:36:52Z</dcterms:created>
  <dcterms:modified xsi:type="dcterms:W3CDTF">2016-08-20T18:39:53Z</dcterms:modified>
</cp:coreProperties>
</file>