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8800" windowHeight="1200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 a="1"/>
  <c r="J5" i="1"/>
  <c r="J6" i="1" a="1"/>
  <c r="J6" i="1"/>
  <c r="J7" i="1" a="1"/>
  <c r="J7" i="1"/>
  <c r="J8" i="1" a="1"/>
  <c r="J8" i="1"/>
  <c r="J9" i="1" a="1"/>
  <c r="J9" i="1"/>
  <c r="J10" i="1" a="1"/>
  <c r="J10" i="1" s="1"/>
  <c r="J11" i="1" a="1"/>
  <c r="J11" i="1"/>
  <c r="J12" i="1" a="1"/>
  <c r="J12" i="1"/>
  <c r="J13" i="1" a="1"/>
  <c r="J13" i="1"/>
  <c r="J14" i="1" a="1"/>
  <c r="J14" i="1" s="1"/>
  <c r="J4" i="1" a="1"/>
  <c r="J4" i="1"/>
  <c r="I5" i="1" l="1"/>
  <c r="I6" i="1"/>
  <c r="I7" i="1"/>
  <c r="I8" i="1"/>
  <c r="I9" i="1"/>
  <c r="I10" i="1"/>
  <c r="I11" i="1"/>
  <c r="I12" i="1"/>
  <c r="I13" i="1"/>
  <c r="I14" i="1"/>
  <c r="I4" i="1"/>
</calcChain>
</file>

<file path=xl/sharedStrings.xml><?xml version="1.0" encoding="utf-8"?>
<sst xmlns="http://schemas.openxmlformats.org/spreadsheetml/2006/main" count="34" uniqueCount="26">
  <si>
    <t>Сумма1</t>
  </si>
  <si>
    <t>Сумма2</t>
  </si>
  <si>
    <t>Сумма3</t>
  </si>
  <si>
    <t>Дата договора</t>
  </si>
  <si>
    <t>Код контрагента</t>
  </si>
  <si>
    <t>Номер договора</t>
  </si>
  <si>
    <t>1111-01</t>
  </si>
  <si>
    <t>1111-02</t>
  </si>
  <si>
    <t>1111-03</t>
  </si>
  <si>
    <t>2222-01</t>
  </si>
  <si>
    <t>2222-02</t>
  </si>
  <si>
    <t>3333-01</t>
  </si>
  <si>
    <t>3333-02</t>
  </si>
  <si>
    <t>4444-01</t>
  </si>
  <si>
    <t>5555-01</t>
  </si>
  <si>
    <t>5555-02</t>
  </si>
  <si>
    <t>5555-03</t>
  </si>
  <si>
    <t>Исходные данные</t>
  </si>
  <si>
    <t>Максимальная дата договора по контрагенту (Дата договора макс.)</t>
  </si>
  <si>
    <t>Дата договора макс. = Дата договора</t>
  </si>
  <si>
    <t>Промежуточные результаты</t>
  </si>
  <si>
    <t>Итоговый результат</t>
  </si>
  <si>
    <t>Сравнение Сумма1 и Сумма2+Сумма3</t>
  </si>
  <si>
    <t>Сумма1 не больше чем Сумма2+Сумма3</t>
  </si>
  <si>
    <t/>
  </si>
  <si>
    <t>Сумма1 больше чем Сумма2+Сумма3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</si>
</sst>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1" xfId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" fillId="0" borderId="0" xfId="1" applyBorder="1"/>
    <xf numFmtId="0" fontId="1" fillId="0" borderId="2" xfId="1" applyBorder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/>
    <xf numFmtId="14" fontId="1" fillId="0" borderId="1" xfId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3" xfId="1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J4" sqref="J4"/>
    </sheetView>
  </sheetViews>
  <sheetFormatPr defaultRowHeight="15" x14ac:dyDescent="0.25"/>
  <cols>
    <col min="2" max="2" width="14" bestFit="1" customWidth="1"/>
    <col min="3" max="3" width="16.140625" bestFit="1" customWidth="1"/>
    <col min="4" max="4" width="10.140625" bestFit="1" customWidth="1"/>
    <col min="5" max="5" width="9" bestFit="1" customWidth="1"/>
    <col min="6" max="6" width="8" bestFit="1" customWidth="1"/>
    <col min="8" max="8" width="14.140625" customWidth="1"/>
    <col min="9" max="9" width="13.42578125" customWidth="1"/>
    <col min="10" max="10" width="39.140625" bestFit="1" customWidth="1"/>
  </cols>
  <sheetData>
    <row r="1" spans="2:11" ht="15.75" thickBot="1" x14ac:dyDescent="0.3"/>
    <row r="2" spans="2:11" x14ac:dyDescent="0.25">
      <c r="B2" s="23" t="s">
        <v>17</v>
      </c>
      <c r="C2" s="24"/>
      <c r="D2" s="24"/>
      <c r="E2" s="24"/>
      <c r="F2" s="24"/>
      <c r="G2" s="25"/>
      <c r="H2" s="23" t="s">
        <v>20</v>
      </c>
      <c r="I2" s="25"/>
      <c r="J2" s="22" t="s">
        <v>21</v>
      </c>
    </row>
    <row r="3" spans="2:11" ht="110.25" customHeight="1" x14ac:dyDescent="0.25">
      <c r="B3" s="16" t="s">
        <v>4</v>
      </c>
      <c r="C3" s="17" t="s">
        <v>5</v>
      </c>
      <c r="D3" s="17" t="s">
        <v>3</v>
      </c>
      <c r="E3" s="17" t="s">
        <v>0</v>
      </c>
      <c r="F3" s="17" t="s">
        <v>1</v>
      </c>
      <c r="G3" s="18" t="s">
        <v>2</v>
      </c>
      <c r="H3" s="19" t="s">
        <v>18</v>
      </c>
      <c r="I3" s="20" t="s">
        <v>19</v>
      </c>
      <c r="J3" s="21" t="s">
        <v>22</v>
      </c>
    </row>
    <row r="4" spans="2:11" x14ac:dyDescent="0.25">
      <c r="B4" s="1">
        <v>1111</v>
      </c>
      <c r="C4" s="2" t="s">
        <v>6</v>
      </c>
      <c r="D4" s="3">
        <v>41253</v>
      </c>
      <c r="E4" s="4">
        <v>75953.88</v>
      </c>
      <c r="F4" s="4">
        <v>1918.7</v>
      </c>
      <c r="G4" s="5">
        <v>84697.15</v>
      </c>
      <c r="H4" s="11">
        <v>41253</v>
      </c>
      <c r="I4" s="12" t="str">
        <f>IF(D4=H4,"ИСТИНА","ЛОЖЬ")</f>
        <v>ИСТИНА</v>
      </c>
      <c r="J4" s="15" t="str">
        <f t="array" ref="J4">IF(D4=MAX($D$4:$D$14*($B$4:$B$14=B4)),"Сумма1 "&amp;IF(E4&gt;F4+G4,"","не ")&amp;"больше чем Сумма2+Сумма3","")</f>
        <v>Сумма1 не больше чем Сумма2+Сумма3</v>
      </c>
      <c r="K4" t="s">
        <v>23</v>
      </c>
    </row>
    <row r="5" spans="2:11" x14ac:dyDescent="0.25">
      <c r="B5" s="1">
        <v>1111</v>
      </c>
      <c r="C5" s="2" t="s">
        <v>7</v>
      </c>
      <c r="D5" s="3">
        <v>40694</v>
      </c>
      <c r="E5" s="4">
        <v>75953.88</v>
      </c>
      <c r="F5" s="4">
        <v>3282.67</v>
      </c>
      <c r="G5" s="5">
        <v>59315</v>
      </c>
      <c r="H5" s="11">
        <v>41253</v>
      </c>
      <c r="I5" s="12" t="str">
        <f t="shared" ref="I5:I14" si="0">IF(D5=H5,"ИСТИНА","ЛОЖЬ")</f>
        <v>ЛОЖЬ</v>
      </c>
      <c r="J5" s="15" t="str">
        <f t="array" ref="J5">IF(D5=MAX($D$4:$D$14*($B$4:$B$14=B5)),"Сумма1 "&amp;IF(E5&gt;F5+G5,"","не ")&amp;"больше чем Сумма2+Сумма3","")</f>
        <v/>
      </c>
      <c r="K5" t="s">
        <v>24</v>
      </c>
    </row>
    <row r="6" spans="2:11" x14ac:dyDescent="0.25">
      <c r="B6" s="1">
        <v>1111</v>
      </c>
      <c r="C6" s="2" t="s">
        <v>8</v>
      </c>
      <c r="D6" s="3">
        <v>39126</v>
      </c>
      <c r="E6" s="4">
        <v>75953.88</v>
      </c>
      <c r="F6" s="4">
        <v>2591.7199999999998</v>
      </c>
      <c r="G6" s="5">
        <v>19703.43</v>
      </c>
      <c r="H6" s="11">
        <v>41253</v>
      </c>
      <c r="I6" s="12" t="str">
        <f t="shared" si="0"/>
        <v>ЛОЖЬ</v>
      </c>
      <c r="J6" s="15" t="str">
        <f t="array" ref="J6">IF(D6=MAX($D$4:$D$14*($B$4:$B$14=B6)),"Сумма1 "&amp;IF(E6&gt;F6+G6,"","не ")&amp;"больше чем Сумма2+Сумма3","")</f>
        <v/>
      </c>
      <c r="K6" t="s">
        <v>24</v>
      </c>
    </row>
    <row r="7" spans="2:11" x14ac:dyDescent="0.25">
      <c r="B7" s="1">
        <v>2222</v>
      </c>
      <c r="C7" s="2" t="s">
        <v>9</v>
      </c>
      <c r="D7" s="3">
        <v>41499</v>
      </c>
      <c r="E7" s="4">
        <v>66039.039999999994</v>
      </c>
      <c r="F7" s="4">
        <v>802.79</v>
      </c>
      <c r="G7" s="5">
        <v>68038.880000000005</v>
      </c>
      <c r="H7" s="11">
        <v>41499</v>
      </c>
      <c r="I7" s="12" t="str">
        <f t="shared" si="0"/>
        <v>ИСТИНА</v>
      </c>
      <c r="J7" s="15" t="str">
        <f t="array" ref="J7">IF(D7=MAX($D$4:$D$14*($B$4:$B$14=B7)),"Сумма1 "&amp;IF(E7&gt;F7+G7,"","не ")&amp;"больше чем Сумма2+Сумма3","")</f>
        <v>Сумма1 не больше чем Сумма2+Сумма3</v>
      </c>
      <c r="K7" t="s">
        <v>23</v>
      </c>
    </row>
    <row r="8" spans="2:11" x14ac:dyDescent="0.25">
      <c r="B8" s="1">
        <v>2222</v>
      </c>
      <c r="C8" s="2" t="s">
        <v>10</v>
      </c>
      <c r="D8" s="3">
        <v>38630</v>
      </c>
      <c r="E8" s="4">
        <v>66039.039999999994</v>
      </c>
      <c r="F8" s="4">
        <v>903.81</v>
      </c>
      <c r="G8" s="5">
        <v>3509.52</v>
      </c>
      <c r="H8" s="11">
        <v>41499</v>
      </c>
      <c r="I8" s="12" t="str">
        <f t="shared" si="0"/>
        <v>ЛОЖЬ</v>
      </c>
      <c r="J8" s="15" t="str">
        <f t="array" ref="J8">IF(D8=MAX($D$4:$D$14*($B$4:$B$14=B8)),"Сумма1 "&amp;IF(E8&gt;F8+G8,"","не ")&amp;"больше чем Сумма2+Сумма3","")</f>
        <v/>
      </c>
      <c r="K8" t="s">
        <v>24</v>
      </c>
    </row>
    <row r="9" spans="2:11" x14ac:dyDescent="0.25">
      <c r="B9" s="1">
        <v>3333</v>
      </c>
      <c r="C9" s="2" t="s">
        <v>11</v>
      </c>
      <c r="D9" s="3">
        <v>41090</v>
      </c>
      <c r="E9" s="4">
        <v>43250.3</v>
      </c>
      <c r="F9" s="4"/>
      <c r="G9" s="5"/>
      <c r="H9" s="11">
        <v>41090</v>
      </c>
      <c r="I9" s="12" t="str">
        <f t="shared" si="0"/>
        <v>ИСТИНА</v>
      </c>
      <c r="J9" s="15" t="str">
        <f t="array" ref="J9">IF(D9=MAX($D$4:$D$14*($B$4:$B$14=B9)),"Сумма1 "&amp;IF(E9&gt;F9+G9,"","не ")&amp;"больше чем Сумма2+Сумма3","")</f>
        <v>Сумма1 больше чем Сумма2+Сумма3</v>
      </c>
      <c r="K9" t="s">
        <v>25</v>
      </c>
    </row>
    <row r="10" spans="2:11" x14ac:dyDescent="0.25">
      <c r="B10" s="1">
        <v>3333</v>
      </c>
      <c r="C10" s="2" t="s">
        <v>12</v>
      </c>
      <c r="D10" s="3">
        <v>39963</v>
      </c>
      <c r="E10" s="4">
        <v>43250.3</v>
      </c>
      <c r="F10" s="4">
        <v>1576.14</v>
      </c>
      <c r="G10" s="5">
        <v>18271.82</v>
      </c>
      <c r="H10" s="11">
        <v>41090</v>
      </c>
      <c r="I10" s="12" t="str">
        <f t="shared" si="0"/>
        <v>ЛОЖЬ</v>
      </c>
      <c r="J10" s="15" t="str">
        <f t="array" ref="J10">IF(D10=MAX($D$4:$D$14*($B$4:$B$14=B10)),"Сумма1 "&amp;IF(E10&gt;F10+G10,"","не ")&amp;"больше чем Сумма2+Сумма3","")</f>
        <v/>
      </c>
      <c r="K10" t="s">
        <v>24</v>
      </c>
    </row>
    <row r="11" spans="2:11" x14ac:dyDescent="0.25">
      <c r="B11" s="1">
        <v>4444</v>
      </c>
      <c r="C11" s="2" t="s">
        <v>13</v>
      </c>
      <c r="D11" s="3">
        <v>42216</v>
      </c>
      <c r="E11" s="4"/>
      <c r="F11" s="4"/>
      <c r="G11" s="5"/>
      <c r="H11" s="11">
        <v>42216</v>
      </c>
      <c r="I11" s="12" t="str">
        <f t="shared" si="0"/>
        <v>ИСТИНА</v>
      </c>
      <c r="J11" s="15" t="str">
        <f t="array" ref="J11">IF(D11=MAX($D$4:$D$14*($B$4:$B$14=B11)),"Сумма1 "&amp;IF(E11&gt;F11+G11,"","не ")&amp;"больше чем Сумма2+Сумма3","")</f>
        <v>Сумма1 не больше чем Сумма2+Сумма3</v>
      </c>
      <c r="K11" t="s">
        <v>23</v>
      </c>
    </row>
    <row r="12" spans="2:11" x14ac:dyDescent="0.25">
      <c r="B12" s="1">
        <v>5555</v>
      </c>
      <c r="C12" s="2" t="s">
        <v>14</v>
      </c>
      <c r="D12" s="3">
        <v>41882</v>
      </c>
      <c r="E12" s="4">
        <v>15743.15</v>
      </c>
      <c r="F12" s="4">
        <v>583.94000000000005</v>
      </c>
      <c r="G12" s="5">
        <v>19614.93</v>
      </c>
      <c r="H12" s="11">
        <v>41882</v>
      </c>
      <c r="I12" s="12" t="str">
        <f t="shared" si="0"/>
        <v>ИСТИНА</v>
      </c>
      <c r="J12" s="15" t="str">
        <f t="array" ref="J12">IF(D12=MAX($D$4:$D$14*($B$4:$B$14=B12)),"Сумма1 "&amp;IF(E12&gt;F12+G12,"","не ")&amp;"больше чем Сумма2+Сумма3","")</f>
        <v>Сумма1 не больше чем Сумма2+Сумма3</v>
      </c>
      <c r="K12" t="s">
        <v>23</v>
      </c>
    </row>
    <row r="13" spans="2:11" x14ac:dyDescent="0.25">
      <c r="B13" s="1">
        <v>5555</v>
      </c>
      <c r="C13" s="2" t="s">
        <v>15</v>
      </c>
      <c r="D13" s="3">
        <v>40522</v>
      </c>
      <c r="E13" s="4">
        <v>15743.15</v>
      </c>
      <c r="F13" s="4">
        <v>113.03</v>
      </c>
      <c r="G13" s="5">
        <v>5188.66</v>
      </c>
      <c r="H13" s="11">
        <v>41882</v>
      </c>
      <c r="I13" s="12" t="str">
        <f t="shared" si="0"/>
        <v>ЛОЖЬ</v>
      </c>
      <c r="J13" s="15" t="str">
        <f t="array" ref="J13">IF(D13=MAX($D$4:$D$14*($B$4:$B$14=B13)),"Сумма1 "&amp;IF(E13&gt;F13+G13,"","не ")&amp;"больше чем Сумма2+Сумма3","")</f>
        <v/>
      </c>
      <c r="K13" t="s">
        <v>24</v>
      </c>
    </row>
    <row r="14" spans="2:11" ht="15.75" thickBot="1" x14ac:dyDescent="0.3">
      <c r="B14" s="6">
        <v>5555</v>
      </c>
      <c r="C14" s="7" t="s">
        <v>16</v>
      </c>
      <c r="D14" s="8">
        <v>40786</v>
      </c>
      <c r="E14" s="9">
        <v>15743.15</v>
      </c>
      <c r="F14" s="9">
        <v>420.9</v>
      </c>
      <c r="G14" s="10">
        <v>7781.48</v>
      </c>
      <c r="H14" s="13">
        <v>41882</v>
      </c>
      <c r="I14" s="14" t="str">
        <f t="shared" si="0"/>
        <v>ЛОЖЬ</v>
      </c>
      <c r="J14" s="15" t="str">
        <f t="array" ref="J14">IF(D14=MAX($D$4:$D$14*($B$4:$B$14=B14)),"Сумма1 "&amp;IF(E14&gt;F14+G14,"","не ")&amp;"больше чем Сумма2+Сумма3","")</f>
        <v/>
      </c>
      <c r="K14" t="s">
        <v>24</v>
      </c>
    </row>
  </sheetData>
  <mergeCells count="2">
    <mergeCell ref="B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Сергей Георгиевич</dc:creator>
  <cp:lastModifiedBy>Muzykin</cp:lastModifiedBy>
  <dcterms:created xsi:type="dcterms:W3CDTF">2016-08-24T12:29:34Z</dcterms:created>
  <dcterms:modified xsi:type="dcterms:W3CDTF">2016-08-24T19:53:42Z</dcterms:modified>
</cp:coreProperties>
</file>