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70"/>
  </bookViews>
  <sheets>
    <sheet name="Лист1" sheetId="1" r:id="rId1"/>
  </sheets>
  <definedNames>
    <definedName name="формула">EVALUATE(Лист1!XFD1)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3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" l="1"/>
  <c r="D26" l="1"/>
  <c r="B26" s="1"/>
</calcChain>
</file>

<file path=xl/sharedStrings.xml><?xml version="1.0" encoding="utf-8"?>
<sst xmlns="http://schemas.openxmlformats.org/spreadsheetml/2006/main" count="49" uniqueCount="49">
  <si>
    <t>15д. 20ч. 14м.</t>
  </si>
  <si>
    <t>2ч. 21м.</t>
  </si>
  <si>
    <t>9д. 6ч. 50м.</t>
  </si>
  <si>
    <t>6д. 2ч. 2м.</t>
  </si>
  <si>
    <t>6д. 1ч. 47м.</t>
  </si>
  <si>
    <t>6д. 5ч. 26м.</t>
  </si>
  <si>
    <t>19ч. 17м.</t>
  </si>
  <si>
    <t>2д. 57м.</t>
  </si>
  <si>
    <t>1ч. 2м.</t>
  </si>
  <si>
    <t>18ч. 35м.</t>
  </si>
  <si>
    <t>9ч. 22м.</t>
  </si>
  <si>
    <t>1ч. 56м.</t>
  </si>
  <si>
    <t>4д. 21ч. 16м.</t>
  </si>
  <si>
    <t>5д. 21ч. 44м.</t>
  </si>
  <si>
    <t>18д. 5ч. 52м.</t>
  </si>
  <si>
    <t>13д. 8ч. 13м.</t>
  </si>
  <si>
    <t>5ч. 48м.</t>
  </si>
  <si>
    <t>23м.</t>
  </si>
  <si>
    <t>3ч. 56м.</t>
  </si>
  <si>
    <t>3ч. 45м.</t>
  </si>
  <si>
    <t>15м.</t>
  </si>
  <si>
    <t>21ч. 42м.</t>
  </si>
  <si>
    <t>1д. 41м.</t>
  </si>
  <si>
    <t>1ч. 48м.</t>
  </si>
  <si>
    <t>Итог:</t>
  </si>
  <si>
    <t>23*1</t>
  </si>
  <si>
    <t>15*1</t>
  </si>
  <si>
    <t>2*60+ 21*1</t>
  </si>
  <si>
    <t>19*60+ 17*1</t>
  </si>
  <si>
    <t>1*60+ 2*1</t>
  </si>
  <si>
    <t>18*60+ 35*1</t>
  </si>
  <si>
    <t>9*60+ 22*1</t>
  </si>
  <si>
    <t>1*60+ 56*1</t>
  </si>
  <si>
    <t>5*60+ 48*1</t>
  </si>
  <si>
    <t>3*60+ 56*1</t>
  </si>
  <si>
    <t>3*60+ 45*1</t>
  </si>
  <si>
    <t>21*60+ 42*1</t>
  </si>
  <si>
    <t>1*60+ 48*1</t>
  </si>
  <si>
    <t>15*1440+ 20*60+ 14*1</t>
  </si>
  <si>
    <t>9*1440+ 6*60+ 50*1</t>
  </si>
  <si>
    <t>6*1440+ 2*60+ 2*1</t>
  </si>
  <si>
    <t>6*1440+ 1*60+ 47*1</t>
  </si>
  <si>
    <t>6*1440+ 5*60+ 26*1</t>
  </si>
  <si>
    <t>2*1440+ 57*1</t>
  </si>
  <si>
    <t>4*1440+ 21*60+ 16*1</t>
  </si>
  <si>
    <t>5*1440+ 21*60+ 44*1</t>
  </si>
  <si>
    <t>18*1440+ 5*60+ 52*1</t>
  </si>
  <si>
    <t>13*1440+ 8*60+ 13*1</t>
  </si>
  <si>
    <t>1*1440+ 41*1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</si>
</sst>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9" workbookViewId="0">
      <selection activeCell="F2" sqref="F2"/>
    </sheetView>
  </sheetViews>
  <sheetFormatPr defaultRowHeight="15"/>
  <sheetData>
    <row r="1" spans="2:6" ht="15.75" thickBot="1"/>
    <row r="2" spans="2:6" ht="63.75" thickBot="1">
      <c r="B2" s="1" t="s">
        <v>0</v>
      </c>
      <c r="C2" s="1" t="s">
        <v>38</v>
      </c>
      <c r="D2">
        <f>формула</f>
        <v>22814</v>
      </c>
      <c r="E2" t="str">
        <f>"="&amp;C2</f>
        <v>=15*1440+ 20*60+ 14*1</v>
      </c>
      <c r="F2">
        <f>15*1440+ 20*60+ 14*1</f>
        <v>22814</v>
      </c>
    </row>
    <row r="3" spans="2:6" ht="32.25" thickBot="1">
      <c r="B3" s="2" t="s">
        <v>1</v>
      </c>
      <c r="C3" s="2" t="s">
        <v>27</v>
      </c>
      <c r="D3">
        <f>формула</f>
        <v>141</v>
      </c>
      <c r="E3" t="str">
        <f>"="&amp;C3</f>
        <v>=2*60+ 21*1</v>
      </c>
      <c r="F3">
        <f>2*60+ 21*1</f>
        <v>141</v>
      </c>
    </row>
    <row r="4" spans="2:6" ht="48" thickBot="1">
      <c r="B4" s="2" t="s">
        <v>2</v>
      </c>
      <c r="C4" s="2" t="s">
        <v>39</v>
      </c>
      <c r="D4">
        <f>формула</f>
        <v>13370</v>
      </c>
      <c r="E4" t="str">
        <f t="shared" ref="E4:F25" si="0">"="&amp;C4</f>
        <v>=9*1440+ 6*60+ 50*1</v>
      </c>
      <c r="F4">
        <f>9*1440+ 6*60+ 50*1</f>
        <v>13370</v>
      </c>
    </row>
    <row r="5" spans="2:6" ht="48" thickBot="1">
      <c r="B5" s="2" t="s">
        <v>3</v>
      </c>
      <c r="C5" s="2" t="s">
        <v>40</v>
      </c>
      <c r="D5">
        <f>формула</f>
        <v>8762</v>
      </c>
      <c r="E5" t="str">
        <f t="shared" si="0"/>
        <v>=6*1440+ 2*60+ 2*1</v>
      </c>
      <c r="F5">
        <f>6*1440+ 2*60+ 2*1</f>
        <v>8762</v>
      </c>
    </row>
    <row r="6" spans="2:6" ht="48" thickBot="1">
      <c r="B6" s="2" t="s">
        <v>4</v>
      </c>
      <c r="C6" s="2" t="s">
        <v>41</v>
      </c>
      <c r="D6">
        <f>формула</f>
        <v>8747</v>
      </c>
      <c r="E6" t="str">
        <f t="shared" si="0"/>
        <v>=6*1440+ 1*60+ 47*1</v>
      </c>
      <c r="F6">
        <f>6*1440+ 1*60+ 47*1</f>
        <v>8747</v>
      </c>
    </row>
    <row r="7" spans="2:6" ht="48" thickBot="1">
      <c r="B7" s="2" t="s">
        <v>5</v>
      </c>
      <c r="C7" s="2" t="s">
        <v>42</v>
      </c>
      <c r="D7">
        <f>формула</f>
        <v>8966</v>
      </c>
      <c r="E7" t="str">
        <f t="shared" si="0"/>
        <v>=6*1440+ 5*60+ 26*1</v>
      </c>
      <c r="F7">
        <f>6*1440+ 5*60+ 26*1</f>
        <v>8966</v>
      </c>
    </row>
    <row r="8" spans="2:6" ht="32.25" thickBot="1">
      <c r="B8" s="2" t="s">
        <v>6</v>
      </c>
      <c r="C8" s="2" t="s">
        <v>28</v>
      </c>
      <c r="D8">
        <f>формула</f>
        <v>1157</v>
      </c>
      <c r="E8" t="str">
        <f t="shared" si="0"/>
        <v>=19*60+ 17*1</v>
      </c>
      <c r="F8">
        <f>19*60+ 17*1</f>
        <v>1157</v>
      </c>
    </row>
    <row r="9" spans="2:6" ht="32.25" thickBot="1">
      <c r="B9" s="2" t="s">
        <v>7</v>
      </c>
      <c r="C9" s="2" t="s">
        <v>43</v>
      </c>
      <c r="D9">
        <f>формула</f>
        <v>2937</v>
      </c>
      <c r="E9" t="str">
        <f t="shared" si="0"/>
        <v>=2*1440+ 57*1</v>
      </c>
      <c r="F9">
        <f>2*1440+ 57*1</f>
        <v>2937</v>
      </c>
    </row>
    <row r="10" spans="2:6" ht="32.25" thickBot="1">
      <c r="B10" s="2" t="s">
        <v>8</v>
      </c>
      <c r="C10" s="2" t="s">
        <v>29</v>
      </c>
      <c r="D10">
        <f>формула</f>
        <v>62</v>
      </c>
      <c r="E10" t="str">
        <f t="shared" si="0"/>
        <v>=1*60+ 2*1</v>
      </c>
      <c r="F10">
        <f>1*60+ 2*1</f>
        <v>62</v>
      </c>
    </row>
    <row r="11" spans="2:6" ht="32.25" thickBot="1">
      <c r="B11" s="2" t="s">
        <v>9</v>
      </c>
      <c r="C11" s="2" t="s">
        <v>30</v>
      </c>
      <c r="D11">
        <f>формула</f>
        <v>1115</v>
      </c>
      <c r="E11" t="str">
        <f t="shared" si="0"/>
        <v>=18*60+ 35*1</v>
      </c>
      <c r="F11">
        <f>18*60+ 35*1</f>
        <v>1115</v>
      </c>
    </row>
    <row r="12" spans="2:6" ht="32.25" thickBot="1">
      <c r="B12" s="2" t="s">
        <v>10</v>
      </c>
      <c r="C12" s="2" t="s">
        <v>31</v>
      </c>
      <c r="D12">
        <f>формула</f>
        <v>562</v>
      </c>
      <c r="E12" t="str">
        <f t="shared" si="0"/>
        <v>=9*60+ 22*1</v>
      </c>
      <c r="F12">
        <f>9*60+ 22*1</f>
        <v>562</v>
      </c>
    </row>
    <row r="13" spans="2:6" ht="32.25" thickBot="1">
      <c r="B13" s="2" t="s">
        <v>11</v>
      </c>
      <c r="C13" s="2" t="s">
        <v>32</v>
      </c>
      <c r="D13">
        <f>формула</f>
        <v>116</v>
      </c>
      <c r="E13" t="str">
        <f t="shared" si="0"/>
        <v>=1*60+ 56*1</v>
      </c>
      <c r="F13">
        <f>1*60+ 56*1</f>
        <v>116</v>
      </c>
    </row>
    <row r="14" spans="2:6" ht="48" thickBot="1">
      <c r="B14" s="2" t="s">
        <v>12</v>
      </c>
      <c r="C14" s="2" t="s">
        <v>44</v>
      </c>
      <c r="D14">
        <f>формула</f>
        <v>7036</v>
      </c>
      <c r="E14" t="str">
        <f t="shared" si="0"/>
        <v>=4*1440+ 21*60+ 16*1</v>
      </c>
      <c r="F14">
        <f>4*1440+ 21*60+ 16*1</f>
        <v>7036</v>
      </c>
    </row>
    <row r="15" spans="2:6" ht="48" thickBot="1">
      <c r="B15" s="2" t="s">
        <v>13</v>
      </c>
      <c r="C15" s="2" t="s">
        <v>45</v>
      </c>
      <c r="D15">
        <f>формула</f>
        <v>8504</v>
      </c>
      <c r="E15" t="str">
        <f t="shared" si="0"/>
        <v>=5*1440+ 21*60+ 44*1</v>
      </c>
      <c r="F15">
        <f>5*1440+ 21*60+ 44*1</f>
        <v>8504</v>
      </c>
    </row>
    <row r="16" spans="2:6" ht="48" thickBot="1">
      <c r="B16" s="2" t="s">
        <v>14</v>
      </c>
      <c r="C16" s="2" t="s">
        <v>46</v>
      </c>
      <c r="D16">
        <f>формула</f>
        <v>26272</v>
      </c>
      <c r="E16" t="str">
        <f t="shared" si="0"/>
        <v>=18*1440+ 5*60+ 52*1</v>
      </c>
      <c r="F16">
        <f>18*1440+ 5*60+ 52*1</f>
        <v>26272</v>
      </c>
    </row>
    <row r="17" spans="1:6" ht="48" thickBot="1">
      <c r="B17" s="2" t="s">
        <v>15</v>
      </c>
      <c r="C17" s="2" t="s">
        <v>47</v>
      </c>
      <c r="D17">
        <f>формула</f>
        <v>19213</v>
      </c>
      <c r="E17" t="str">
        <f t="shared" si="0"/>
        <v>=13*1440+ 8*60+ 13*1</v>
      </c>
      <c r="F17">
        <f>13*1440+ 8*60+ 13*1</f>
        <v>19213</v>
      </c>
    </row>
    <row r="18" spans="1:6" ht="32.25" thickBot="1">
      <c r="B18" s="2" t="s">
        <v>16</v>
      </c>
      <c r="C18" s="2" t="s">
        <v>33</v>
      </c>
      <c r="D18">
        <f>формула</f>
        <v>348</v>
      </c>
      <c r="E18" t="str">
        <f t="shared" si="0"/>
        <v>=5*60+ 48*1</v>
      </c>
      <c r="F18">
        <f>5*60+ 48*1</f>
        <v>348</v>
      </c>
    </row>
    <row r="19" spans="1:6" ht="16.5" thickBot="1">
      <c r="B19" s="2" t="s">
        <v>17</v>
      </c>
      <c r="C19" s="2" t="s">
        <v>25</v>
      </c>
      <c r="D19">
        <f>формула</f>
        <v>23</v>
      </c>
      <c r="E19" t="str">
        <f t="shared" si="0"/>
        <v>=23*1</v>
      </c>
      <c r="F19">
        <f>23*1</f>
        <v>23</v>
      </c>
    </row>
    <row r="20" spans="1:6" ht="32.25" thickBot="1">
      <c r="B20" s="2" t="s">
        <v>18</v>
      </c>
      <c r="C20" s="2" t="s">
        <v>34</v>
      </c>
      <c r="D20">
        <f>формула</f>
        <v>236</v>
      </c>
      <c r="E20" t="str">
        <f t="shared" si="0"/>
        <v>=3*60+ 56*1</v>
      </c>
      <c r="F20">
        <f>3*60+ 56*1</f>
        <v>236</v>
      </c>
    </row>
    <row r="21" spans="1:6" ht="32.25" thickBot="1">
      <c r="B21" s="2" t="s">
        <v>19</v>
      </c>
      <c r="C21" s="2" t="s">
        <v>35</v>
      </c>
      <c r="D21">
        <f>формула</f>
        <v>225</v>
      </c>
      <c r="E21" t="str">
        <f t="shared" si="0"/>
        <v>=3*60+ 45*1</v>
      </c>
      <c r="F21">
        <f>3*60+ 45*1</f>
        <v>225</v>
      </c>
    </row>
    <row r="22" spans="1:6" ht="16.5" thickBot="1">
      <c r="B22" s="2" t="s">
        <v>20</v>
      </c>
      <c r="C22" s="2" t="s">
        <v>26</v>
      </c>
      <c r="D22">
        <f>формула</f>
        <v>15</v>
      </c>
      <c r="E22" t="str">
        <f t="shared" si="0"/>
        <v>=15*1</v>
      </c>
      <c r="F22">
        <f>15*1</f>
        <v>15</v>
      </c>
    </row>
    <row r="23" spans="1:6" ht="32.25" thickBot="1">
      <c r="B23" s="2" t="s">
        <v>21</v>
      </c>
      <c r="C23" s="2" t="s">
        <v>36</v>
      </c>
      <c r="D23">
        <f>формула</f>
        <v>1302</v>
      </c>
      <c r="E23" t="str">
        <f t="shared" si="0"/>
        <v>=21*60+ 42*1</v>
      </c>
      <c r="F23">
        <f>21*60+ 42*1</f>
        <v>1302</v>
      </c>
    </row>
    <row r="24" spans="1:6" ht="32.25" thickBot="1">
      <c r="B24" s="2" t="s">
        <v>22</v>
      </c>
      <c r="C24" s="2" t="s">
        <v>48</v>
      </c>
      <c r="D24">
        <f>формула</f>
        <v>1481</v>
      </c>
      <c r="E24" t="str">
        <f t="shared" si="0"/>
        <v>=1*1440+ 41*1</v>
      </c>
      <c r="F24">
        <f>1*1440+ 41*1</f>
        <v>1481</v>
      </c>
    </row>
    <row r="25" spans="1:6" ht="32.25" thickBot="1">
      <c r="B25" s="2" t="s">
        <v>23</v>
      </c>
      <c r="C25" s="2" t="s">
        <v>37</v>
      </c>
      <c r="D25">
        <f>формула</f>
        <v>108</v>
      </c>
      <c r="E25" t="str">
        <f t="shared" si="0"/>
        <v>=1*60+ 48*1</v>
      </c>
      <c r="F25">
        <f>1*60+ 48*1</f>
        <v>108</v>
      </c>
    </row>
    <row r="26" spans="1:6">
      <c r="A26" t="s">
        <v>24</v>
      </c>
      <c r="B26" s="3" t="str">
        <f>INT(D26/1440) &amp;" д. "&amp; INT(MOD(D26,1440)/60) &amp;" ч. "&amp;D26 - (INT(D26/ 1440)*1440+(INT(MOD(D26,1440)/60))*60) &amp;" м."</f>
        <v>92 д. 17 ч. 12 м.</v>
      </c>
      <c r="D26">
        <f>SUM(D2:D25)</f>
        <v>133512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INLINE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Коротихин Денис</dc:creator>
  <cp:lastModifiedBy>Client</cp:lastModifiedBy>
  <dcterms:created xsi:type="dcterms:W3CDTF">2016-08-25T13:17:16Z</dcterms:created>
  <dcterms:modified xsi:type="dcterms:W3CDTF">2016-08-25T14:52:35Z</dcterms:modified>
</cp:coreProperties>
</file>