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 tabRatio="853"/>
  </bookViews>
  <sheets>
    <sheet name="Общий" sheetId="3" r:id="rId1"/>
  </sheets>
  <definedNames>
    <definedName name="_xlnm._FilterDatabase" localSheetId="0" hidden="1">Общий!$A$1:$K$12</definedName>
  </definedNames>
  <calcPr calcId="144525"/>
</workbook>
</file>

<file path=xl/calcChain.xml><?xml version="1.0" encoding="utf-8"?>
<calcChain xmlns="http://schemas.openxmlformats.org/spreadsheetml/2006/main">
  <c r="P3" i="3" l="1" a="1"/>
  <c r="P3" i="3" s="1"/>
  <c r="P4" i="3" a="1"/>
  <c r="P4" i="3" s="1"/>
  <c r="P2" i="3" a="1"/>
  <c r="P2" i="3" s="1"/>
  <c r="O3" i="3" a="1"/>
  <c r="O3" i="3" s="1"/>
  <c r="O4" i="3" a="1"/>
  <c r="O4" i="3"/>
  <c r="O2" i="3" a="1"/>
  <c r="O2" i="3" s="1"/>
  <c r="H2" i="3" l="1"/>
  <c r="I2" i="3" s="1"/>
  <c r="H3" i="3"/>
  <c r="H4" i="3"/>
  <c r="I4" i="3" s="1"/>
  <c r="H5" i="3"/>
  <c r="I5" i="3" s="1"/>
  <c r="H6" i="3"/>
  <c r="I6" i="3" s="1"/>
  <c r="H7" i="3"/>
  <c r="I7" i="3" s="1"/>
  <c r="H8" i="3"/>
  <c r="H9" i="3"/>
  <c r="I9" i="3" s="1"/>
  <c r="H10" i="3"/>
  <c r="I10" i="3" s="1"/>
  <c r="H11" i="3"/>
  <c r="H12" i="3"/>
  <c r="K10" i="3"/>
  <c r="K11" i="3"/>
  <c r="K9" i="3"/>
  <c r="K12" i="3"/>
  <c r="K7" i="3"/>
  <c r="K5" i="3"/>
  <c r="K2" i="3"/>
  <c r="K3" i="3"/>
  <c r="K4" i="3"/>
  <c r="K6" i="3"/>
  <c r="K8" i="3"/>
  <c r="J3" i="3"/>
  <c r="J4" i="3"/>
  <c r="J5" i="3"/>
  <c r="J6" i="3"/>
  <c r="J7" i="3"/>
  <c r="J8" i="3"/>
  <c r="J9" i="3"/>
  <c r="J10" i="3"/>
  <c r="J11" i="3"/>
  <c r="J12" i="3"/>
  <c r="I3" i="3"/>
  <c r="I8" i="3"/>
  <c r="I11" i="3"/>
  <c r="I12" i="3"/>
  <c r="J2" i="3"/>
  <c r="Q3" i="3" l="1"/>
  <c r="Q4" i="3"/>
  <c r="Q2" i="3"/>
</calcChain>
</file>

<file path=xl/sharedStrings.xml><?xml version="1.0" encoding="utf-8"?>
<sst xmlns="http://schemas.openxmlformats.org/spreadsheetml/2006/main" count="37" uniqueCount="24">
  <si>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</si>
  <si>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</si>
  <si>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</si>
  <si>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</si>
  <si>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</si>
  <si>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</si>
  <si>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</si>
  <si>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</si>
  <si>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</si>
  <si>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</si>
  <si>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</si>
  <si>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</si>
  <si>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</si>
  <si>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</si>
  <si>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</si>
  <si>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</si>
  <si>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</si>
  <si>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</si>
  <si>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</si>
  <si>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</si>
  <si>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</si>
  <si>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</si>
  <si>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МИН наценка</t>
  </si>
  <si>
    <t>МАКС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</si>
</sst>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д\о\ \50"/>
    <numFmt numFmtId="165" formatCode="&quot;от 50 до &quot;0\0"/>
    <numFmt numFmtId="166" formatCode="\о\т\ 0"/>
  </numFmts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H1" zoomScale="115" zoomScaleNormal="115" workbookViewId="0">
      <selection activeCell="M2" sqref="M2"/>
    </sheetView>
  </sheetViews>
  <sheetFormatPr defaultRowHeight="10.199999999999999" x14ac:dyDescent="0.2"/>
  <cols>
    <col min="2" max="2" width="12.7109375" customWidth="1"/>
    <col min="3" max="3" width="5.85546875" customWidth="1"/>
    <col min="8" max="8" width="10.7109375" bestFit="1" customWidth="1"/>
    <col min="9" max="9" width="8.28515625" customWidth="1"/>
    <col min="10" max="10" width="9.42578125" customWidth="1"/>
    <col min="11" max="11" width="8" customWidth="1"/>
    <col min="12" max="12" width="7.7109375" customWidth="1"/>
    <col min="13" max="13" width="11.7109375" customWidth="1"/>
    <col min="14" max="14" width="7.42578125" customWidth="1"/>
    <col min="15" max="15" width="12.42578125" bestFit="1" customWidth="1"/>
    <col min="16" max="16" width="13.42578125" bestFit="1" customWidth="1"/>
  </cols>
  <sheetData>
    <row r="1" spans="1:17" x14ac:dyDescent="0.2">
      <c r="A1" t="s">
        <v>13</v>
      </c>
      <c r="B1" t="s">
        <v>0</v>
      </c>
      <c r="C1" t="s">
        <v>1</v>
      </c>
      <c r="D1" s="4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5" t="s">
        <v>21</v>
      </c>
      <c r="M1" s="6" t="s">
        <v>14</v>
      </c>
      <c r="N1" s="6" t="s">
        <v>23</v>
      </c>
      <c r="O1" s="7" t="s">
        <v>22</v>
      </c>
      <c r="P1" s="7" t="s">
        <v>21</v>
      </c>
    </row>
    <row r="2" spans="1:17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8">
        <v>0</v>
      </c>
      <c r="N2" s="3">
        <v>29</v>
      </c>
      <c r="O2" s="1">
        <f t="array" ref="O2">MIN(IF(LOOKUP($D$2:$D$99,{0,50,500})=M2,IF($K$2:$K$99&lt;"",$K$2:$K$99)))</f>
        <v>6.9023951724565391</v>
      </c>
      <c r="P2" s="1">
        <f t="array" ref="P2">MAX(IF(LOOKUP($D$2:$D$99,{0,50,500})=M2,IF($K$2:$K$99&lt;"",$K$2:$K$99)))</f>
        <v>6.9910443191386049</v>
      </c>
      <c r="Q2" t="str">
        <f>IF(P2&lt;N2,"норма","превышение")</f>
        <v>норма</v>
      </c>
    </row>
    <row r="3" spans="1:17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9">
        <v>50</v>
      </c>
      <c r="N3" s="3">
        <v>25</v>
      </c>
      <c r="O3" s="1">
        <f t="array" ref="O3">MIN(IF(LOOKUP($D$2:$D$99,{0,50,500})=M3,IF($K$2:$K$99&lt;"",$K$2:$K$99)))</f>
        <v>5.8841325064286831</v>
      </c>
      <c r="P3" s="1">
        <f t="array" ref="P3">MAX(IF(LOOKUP($D$2:$D$99,{0,50,500})=M3,IF($K$2:$K$99&lt;"",$K$2:$K$99)))</f>
        <v>5.9906120741738897</v>
      </c>
      <c r="Q3" t="str">
        <f t="shared" ref="Q3:Q4" si="3">IF(P3&lt;N3,"норма","превышение")</f>
        <v>норма</v>
      </c>
    </row>
    <row r="4" spans="1:17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10">
        <v>500</v>
      </c>
      <c r="N4" s="3">
        <v>11.8</v>
      </c>
      <c r="O4" s="1">
        <f t="array" ref="O4">MIN(IF(LOOKUP($D$2:$D$99,{0,50,500})=M4,IF($K$2:$K$99&lt;"",$K$2:$K$99)))</f>
        <v>-0.35650623885919014</v>
      </c>
      <c r="P4" s="1">
        <f t="array" ref="P4">MAX(IF(LOOKUP($D$2:$D$99,{0,50,500})=M4,IF($K$2:$K$99&lt;"",$K$2:$K$99)))</f>
        <v>5.0909090909090837</v>
      </c>
      <c r="Q4" t="str">
        <f t="shared" si="3"/>
        <v>норма</v>
      </c>
    </row>
    <row r="5" spans="1:17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autoFilter ref="A1:K1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2016-08-28T19:20:32Z</dcterms:modified>
</cp:coreProperties>
</file>