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50"/>
  </bookViews>
  <sheets>
    <sheet name="Математика" sheetId="1" r:id="rId1"/>
  </sheets>
  <definedNames>
    <definedName name="_xlnm._FilterDatabase" localSheetId="0" hidden="1">Математика!$A$3:$I$261</definedName>
    <definedName name="_xlnm.Print_Area" localSheetId="0">Математика!$B$1:$I$295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8" i="1" l="1"/>
  <c r="E268" i="1"/>
  <c r="D269" i="1"/>
  <c r="E269" i="1"/>
  <c r="D271" i="1"/>
  <c r="E271" i="1"/>
  <c r="D272" i="1"/>
  <c r="E272" i="1"/>
  <c r="D275" i="1"/>
  <c r="E275" i="1"/>
  <c r="D277" i="1"/>
  <c r="E277" i="1"/>
  <c r="D280" i="1"/>
  <c r="E280" i="1"/>
  <c r="D284" i="1"/>
  <c r="E284" i="1"/>
  <c r="D285" i="1"/>
  <c r="E285" i="1"/>
  <c r="D289" i="1"/>
  <c r="E289" i="1"/>
  <c r="D292" i="1"/>
  <c r="E292" i="1"/>
  <c r="D294" i="1"/>
  <c r="E294" i="1"/>
  <c r="D259" i="1"/>
  <c r="D258" i="1"/>
  <c r="D257" i="1"/>
  <c r="D256" i="1"/>
  <c r="D255" i="1"/>
  <c r="D254" i="1"/>
  <c r="D253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1" i="1"/>
  <c r="D220" i="1"/>
  <c r="D219" i="1"/>
  <c r="D218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4" i="1"/>
  <c r="D183" i="1"/>
  <c r="D181" i="1"/>
  <c r="D180" i="1"/>
  <c r="D179" i="1"/>
  <c r="D178" i="1"/>
  <c r="D177" i="1"/>
  <c r="D176" i="1"/>
  <c r="D172" i="1"/>
  <c r="D171" i="1"/>
  <c r="D167" i="1"/>
  <c r="D166" i="1"/>
  <c r="D162" i="1"/>
  <c r="D161" i="1"/>
  <c r="D160" i="1"/>
  <c r="D156" i="1"/>
  <c r="D155" i="1"/>
  <c r="D154" i="1"/>
  <c r="D150" i="1"/>
  <c r="D146" i="1"/>
  <c r="D145" i="1"/>
  <c r="D143" i="1"/>
  <c r="D142" i="1"/>
  <c r="D141" i="1"/>
  <c r="D137" i="1"/>
  <c r="D133" i="1"/>
  <c r="D132" i="1"/>
  <c r="D128" i="1"/>
  <c r="D127" i="1"/>
  <c r="D123" i="1"/>
  <c r="D119" i="1"/>
  <c r="D115" i="1"/>
  <c r="D114" i="1"/>
  <c r="D110" i="1"/>
  <c r="D106" i="1"/>
  <c r="D102" i="1"/>
  <c r="D98" i="1"/>
  <c r="D97" i="1"/>
  <c r="D93" i="1"/>
  <c r="D92" i="1"/>
  <c r="D91" i="1"/>
  <c r="D87" i="1"/>
  <c r="D83" i="1"/>
  <c r="D79" i="1"/>
  <c r="D75" i="1"/>
  <c r="D74" i="1"/>
  <c r="D70" i="1"/>
  <c r="D69" i="1"/>
  <c r="D65" i="1"/>
  <c r="D64" i="1"/>
  <c r="D60" i="1"/>
  <c r="D59" i="1"/>
  <c r="D55" i="1"/>
  <c r="D54" i="1"/>
  <c r="D50" i="1"/>
  <c r="D49" i="1"/>
  <c r="D45" i="1"/>
  <c r="D41" i="1"/>
  <c r="D37" i="1"/>
  <c r="D33" i="1"/>
  <c r="D29" i="1"/>
  <c r="D25" i="1"/>
  <c r="D24" i="1"/>
  <c r="D20" i="1"/>
  <c r="D16" i="1"/>
  <c r="D12" i="1"/>
  <c r="D8" i="1"/>
  <c r="E259" i="1"/>
  <c r="E258" i="1"/>
  <c r="E257" i="1"/>
  <c r="E256" i="1"/>
  <c r="E255" i="1"/>
  <c r="E254" i="1"/>
  <c r="E253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1" i="1"/>
  <c r="E220" i="1"/>
  <c r="E219" i="1"/>
  <c r="E218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4" i="1"/>
  <c r="E183" i="1"/>
  <c r="E181" i="1"/>
  <c r="E180" i="1"/>
  <c r="E179" i="1"/>
  <c r="E178" i="1"/>
  <c r="E177" i="1"/>
  <c r="E176" i="1"/>
  <c r="E172" i="1"/>
  <c r="E171" i="1"/>
  <c r="E167" i="1"/>
  <c r="E166" i="1"/>
  <c r="E162" i="1"/>
  <c r="E161" i="1"/>
  <c r="E160" i="1"/>
  <c r="E156" i="1"/>
  <c r="E155" i="1"/>
  <c r="E154" i="1"/>
  <c r="E150" i="1"/>
  <c r="E146" i="1"/>
  <c r="E145" i="1"/>
  <c r="E143" i="1"/>
  <c r="E142" i="1"/>
  <c r="E141" i="1"/>
  <c r="E137" i="1"/>
  <c r="E133" i="1"/>
  <c r="E132" i="1"/>
  <c r="E128" i="1"/>
  <c r="E127" i="1"/>
  <c r="E123" i="1"/>
  <c r="E119" i="1"/>
  <c r="E115" i="1"/>
  <c r="E114" i="1"/>
  <c r="E110" i="1"/>
  <c r="E106" i="1"/>
  <c r="E102" i="1"/>
  <c r="E98" i="1"/>
  <c r="E97" i="1"/>
  <c r="E93" i="1"/>
  <c r="E92" i="1"/>
  <c r="E91" i="1"/>
  <c r="E87" i="1"/>
  <c r="E83" i="1"/>
  <c r="E79" i="1"/>
  <c r="E75" i="1"/>
  <c r="E74" i="1"/>
  <c r="E70" i="1"/>
  <c r="E69" i="1"/>
  <c r="E65" i="1"/>
  <c r="E64" i="1"/>
  <c r="E60" i="1"/>
  <c r="E59" i="1"/>
  <c r="E55" i="1"/>
  <c r="E54" i="1"/>
  <c r="E50" i="1"/>
  <c r="E49" i="1"/>
  <c r="E45" i="1"/>
  <c r="E41" i="1"/>
  <c r="E37" i="1"/>
  <c r="E33" i="1"/>
  <c r="E29" i="1"/>
  <c r="E25" i="1"/>
  <c r="E24" i="1"/>
  <c r="E20" i="1"/>
  <c r="E16" i="1"/>
  <c r="E12" i="1"/>
  <c r="E8" i="1"/>
  <c r="E6" i="1"/>
  <c r="D6" i="1"/>
  <c r="E215" i="1"/>
  <c r="A260" i="1" l="1"/>
  <c r="A259" i="1"/>
  <c r="A258" i="1"/>
  <c r="A257" i="1"/>
  <c r="A256" i="1"/>
  <c r="A255" i="1"/>
  <c r="A254" i="1"/>
  <c r="A253" i="1"/>
  <c r="A250" i="1"/>
  <c r="E250" i="1" s="1"/>
  <c r="A249" i="1"/>
  <c r="A248" i="1"/>
  <c r="A247" i="1"/>
  <c r="A246" i="1"/>
  <c r="A245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2" i="1"/>
  <c r="E222" i="1" s="1"/>
  <c r="A221" i="1"/>
  <c r="A220" i="1"/>
  <c r="A219" i="1"/>
  <c r="A218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4" i="1"/>
  <c r="A183" i="1"/>
  <c r="A181" i="1"/>
  <c r="A180" i="1"/>
  <c r="A179" i="1"/>
  <c r="A178" i="1"/>
  <c r="A177" i="1"/>
  <c r="A176" i="1"/>
  <c r="A173" i="1"/>
  <c r="A172" i="1"/>
  <c r="A171" i="1"/>
  <c r="A168" i="1"/>
  <c r="A167" i="1"/>
  <c r="A166" i="1"/>
  <c r="A163" i="1"/>
  <c r="A162" i="1"/>
  <c r="A161" i="1"/>
  <c r="A160" i="1"/>
  <c r="A157" i="1"/>
  <c r="A156" i="1"/>
  <c r="A155" i="1"/>
  <c r="A154" i="1"/>
  <c r="A151" i="1"/>
  <c r="A150" i="1"/>
  <c r="A147" i="1"/>
  <c r="A146" i="1"/>
  <c r="A145" i="1"/>
  <c r="A143" i="1"/>
  <c r="A142" i="1"/>
  <c r="A141" i="1"/>
  <c r="A138" i="1"/>
  <c r="A137" i="1"/>
  <c r="A134" i="1"/>
  <c r="A133" i="1"/>
  <c r="A132" i="1"/>
  <c r="A128" i="1"/>
  <c r="A127" i="1"/>
  <c r="A124" i="1"/>
  <c r="A123" i="1"/>
  <c r="A120" i="1"/>
  <c r="A119" i="1"/>
  <c r="A116" i="1"/>
  <c r="A115" i="1"/>
  <c r="A114" i="1"/>
  <c r="A111" i="1"/>
  <c r="A110" i="1"/>
  <c r="A107" i="1"/>
  <c r="A106" i="1"/>
  <c r="A103" i="1"/>
  <c r="A102" i="1"/>
  <c r="A99" i="1"/>
  <c r="A98" i="1"/>
  <c r="A97" i="1"/>
  <c r="A94" i="1"/>
  <c r="A93" i="1"/>
  <c r="A92" i="1"/>
  <c r="A91" i="1"/>
  <c r="A88" i="1"/>
  <c r="A87" i="1"/>
  <c r="A84" i="1"/>
  <c r="A83" i="1"/>
  <c r="A80" i="1"/>
  <c r="A79" i="1"/>
  <c r="A76" i="1"/>
  <c r="A75" i="1"/>
  <c r="A74" i="1"/>
  <c r="A71" i="1"/>
  <c r="A70" i="1"/>
  <c r="A69" i="1"/>
  <c r="A66" i="1"/>
  <c r="A65" i="1"/>
  <c r="A64" i="1"/>
  <c r="A61" i="1"/>
  <c r="A60" i="1"/>
  <c r="A59" i="1"/>
  <c r="A56" i="1"/>
  <c r="A55" i="1"/>
  <c r="A54" i="1"/>
  <c r="A51" i="1"/>
  <c r="A50" i="1"/>
  <c r="A49" i="1"/>
  <c r="A46" i="1"/>
  <c r="A45" i="1"/>
  <c r="A42" i="1"/>
  <c r="A41" i="1"/>
  <c r="A38" i="1"/>
  <c r="A37" i="1"/>
  <c r="A34" i="1"/>
  <c r="A33" i="1"/>
  <c r="A30" i="1"/>
  <c r="A29" i="1"/>
  <c r="A26" i="1"/>
  <c r="A25" i="1"/>
  <c r="A24" i="1"/>
  <c r="A21" i="1"/>
  <c r="A20" i="1"/>
  <c r="A17" i="1"/>
  <c r="A16" i="1"/>
  <c r="A13" i="1"/>
  <c r="A12" i="1"/>
  <c r="A9" i="1"/>
  <c r="A8" i="1"/>
  <c r="A6" i="1"/>
  <c r="E5" i="1" s="1"/>
  <c r="E28" i="1" l="1"/>
  <c r="E32" i="1"/>
  <c r="E36" i="1"/>
  <c r="E40" i="1"/>
  <c r="E44" i="1"/>
  <c r="E48" i="1"/>
  <c r="E58" i="1"/>
  <c r="E68" i="1"/>
  <c r="E78" i="1"/>
  <c r="E82" i="1"/>
  <c r="E86" i="1"/>
  <c r="E90" i="1"/>
  <c r="E96" i="1"/>
  <c r="E118" i="1"/>
  <c r="E122" i="1"/>
  <c r="E126" i="1"/>
  <c r="E131" i="1"/>
  <c r="E144" i="1"/>
  <c r="E170" i="1"/>
  <c r="E252" i="1"/>
  <c r="D217" i="1"/>
  <c r="E217" i="1"/>
  <c r="D244" i="1"/>
  <c r="E244" i="1"/>
  <c r="E7" i="1"/>
  <c r="E11" i="1"/>
  <c r="E15" i="1"/>
  <c r="E19" i="1"/>
  <c r="E23" i="1"/>
  <c r="E53" i="1"/>
  <c r="E63" i="1"/>
  <c r="E73" i="1"/>
  <c r="E101" i="1"/>
  <c r="E105" i="1"/>
  <c r="E109" i="1"/>
  <c r="E113" i="1"/>
  <c r="E136" i="1"/>
  <c r="E140" i="1"/>
  <c r="E149" i="1"/>
  <c r="E153" i="1"/>
  <c r="E159" i="1"/>
  <c r="E165" i="1"/>
  <c r="E175" i="1"/>
  <c r="E182" i="1"/>
  <c r="E185" i="1"/>
  <c r="E224" i="1"/>
  <c r="D144" i="1"/>
  <c r="D252" i="1"/>
  <c r="E251" i="1"/>
  <c r="E223" i="1"/>
  <c r="D36" i="1"/>
  <c r="E35" i="1"/>
  <c r="D44" i="1"/>
  <c r="E43" i="1"/>
  <c r="D58" i="1"/>
  <c r="E57" i="1"/>
  <c r="D78" i="1"/>
  <c r="E77" i="1"/>
  <c r="D86" i="1"/>
  <c r="E85" i="1"/>
  <c r="D122" i="1"/>
  <c r="E121" i="1"/>
  <c r="D170" i="1"/>
  <c r="E169" i="1"/>
  <c r="D28" i="1"/>
  <c r="E27" i="1"/>
  <c r="D32" i="1"/>
  <c r="E31" i="1"/>
  <c r="D40" i="1"/>
  <c r="E39" i="1"/>
  <c r="D48" i="1"/>
  <c r="E47" i="1"/>
  <c r="D68" i="1"/>
  <c r="E67" i="1"/>
  <c r="D82" i="1"/>
  <c r="E81" i="1"/>
  <c r="D90" i="1"/>
  <c r="E89" i="1"/>
  <c r="D96" i="1"/>
  <c r="E95" i="1"/>
  <c r="D118" i="1"/>
  <c r="E117" i="1"/>
  <c r="D126" i="1"/>
  <c r="E125" i="1"/>
  <c r="D131" i="1"/>
  <c r="E130" i="1"/>
  <c r="E10" i="1"/>
  <c r="E14" i="1"/>
  <c r="E18" i="1"/>
  <c r="E22" i="1"/>
  <c r="E52" i="1"/>
  <c r="E62" i="1"/>
  <c r="E72" i="1"/>
  <c r="E100" i="1"/>
  <c r="E104" i="1"/>
  <c r="E108" i="1"/>
  <c r="E112" i="1"/>
  <c r="E135" i="1"/>
  <c r="E139" i="1"/>
  <c r="E148" i="1"/>
  <c r="E152" i="1"/>
  <c r="E158" i="1"/>
  <c r="E164" i="1"/>
  <c r="E174" i="1"/>
  <c r="D5" i="1"/>
  <c r="E4" i="1"/>
  <c r="D7" i="1"/>
  <c r="D10" i="1"/>
  <c r="D14" i="1"/>
  <c r="D18" i="1"/>
  <c r="D22" i="1"/>
  <c r="D52" i="1"/>
  <c r="D62" i="1"/>
  <c r="D72" i="1"/>
  <c r="D100" i="1"/>
  <c r="D104" i="1"/>
  <c r="D108" i="1"/>
  <c r="D112" i="1"/>
  <c r="D135" i="1"/>
  <c r="D139" i="1"/>
  <c r="D148" i="1"/>
  <c r="D152" i="1"/>
  <c r="D158" i="1"/>
  <c r="D164" i="1"/>
  <c r="D174" i="1"/>
  <c r="D182" i="1"/>
  <c r="D185" i="1"/>
  <c r="D223" i="1"/>
  <c r="D15" i="1"/>
  <c r="D23" i="1"/>
  <c r="D105" i="1"/>
  <c r="D113" i="1"/>
  <c r="D140" i="1"/>
  <c r="D149" i="1"/>
  <c r="D159" i="1"/>
  <c r="D11" i="1"/>
  <c r="D19" i="1"/>
  <c r="D53" i="1"/>
  <c r="D63" i="1"/>
  <c r="D73" i="1"/>
  <c r="D101" i="1"/>
  <c r="D109" i="1"/>
  <c r="D136" i="1"/>
  <c r="D153" i="1"/>
  <c r="D165" i="1"/>
  <c r="D175" i="1"/>
  <c r="D224" i="1"/>
  <c r="D4" i="1"/>
  <c r="D27" i="1"/>
  <c r="D31" i="1"/>
  <c r="D35" i="1"/>
  <c r="D39" i="1"/>
  <c r="D43" i="1"/>
  <c r="D47" i="1"/>
  <c r="D57" i="1"/>
  <c r="D67" i="1"/>
  <c r="D77" i="1"/>
  <c r="D81" i="1"/>
  <c r="D85" i="1"/>
  <c r="D89" i="1"/>
  <c r="D95" i="1"/>
  <c r="D117" i="1"/>
  <c r="D121" i="1"/>
  <c r="D125" i="1"/>
  <c r="D130" i="1"/>
  <c r="D169" i="1"/>
  <c r="D216" i="1"/>
  <c r="D251" i="1"/>
  <c r="D281" i="1" l="1"/>
  <c r="E281" i="1"/>
  <c r="D273" i="1"/>
  <c r="E273" i="1"/>
  <c r="E265" i="1"/>
  <c r="D279" i="1"/>
  <c r="E279" i="1"/>
  <c r="D286" i="1"/>
  <c r="E286" i="1"/>
  <c r="D282" i="1"/>
  <c r="E282" i="1"/>
  <c r="D278" i="1"/>
  <c r="E278" i="1"/>
  <c r="D287" i="1"/>
  <c r="E287" i="1"/>
  <c r="D276" i="1"/>
  <c r="E276" i="1"/>
  <c r="D291" i="1"/>
  <c r="E291" i="1"/>
  <c r="D290" i="1"/>
  <c r="E290" i="1"/>
  <c r="D270" i="1"/>
  <c r="E270" i="1"/>
  <c r="E293" i="1"/>
  <c r="D293" i="1"/>
  <c r="D267" i="1"/>
  <c r="E267" i="1"/>
  <c r="D266" i="1"/>
  <c r="E266" i="1"/>
  <c r="D283" i="1"/>
  <c r="E283" i="1"/>
  <c r="D274" i="1"/>
  <c r="E274" i="1"/>
  <c r="D288" i="1"/>
  <c r="E288" i="1"/>
  <c r="D265" i="1"/>
  <c r="E260" i="1"/>
  <c r="D260" i="1"/>
</calcChain>
</file>

<file path=xl/sharedStrings.xml><?xml version="1.0" encoding="utf-8"?>
<sst xmlns="http://schemas.openxmlformats.org/spreadsheetml/2006/main" count="622" uniqueCount="403">
  <si>
    <t>Номер урока/занятия</t>
  </si>
  <si>
    <t>Содержание(разделы, темы)</t>
  </si>
  <si>
    <t>Количество часов</t>
  </si>
  <si>
    <t>Даты проведения</t>
  </si>
  <si>
    <t>Материально-техническое оснащение</t>
  </si>
  <si>
    <t>Универсальные учебные действия(УУД), проекты, ИКТ-компетенции, межпредметные понятия</t>
  </si>
  <si>
    <t>урок</t>
  </si>
  <si>
    <t>тема</t>
  </si>
  <si>
    <t>План</t>
  </si>
  <si>
    <t>Факт</t>
  </si>
  <si>
    <t>Раздел 1</t>
  </si>
  <si>
    <t>Множество предметов. Отношения между предметами и между множествами предметов</t>
  </si>
  <si>
    <t xml:space="preserve">Учебник «Математика», ч. 1. Рабочая тетрадь № 1. </t>
  </si>
  <si>
    <t xml:space="preserve">Сравнивать предметы с целью выявления </t>
  </si>
  <si>
    <t>Тема</t>
  </si>
  <si>
    <t>Предметы и их свойства</t>
  </si>
  <si>
    <t xml:space="preserve">Методическое пособие. </t>
  </si>
  <si>
    <t>в них сходств и различий.</t>
  </si>
  <si>
    <t>Сравнение предметов по их свойствам.</t>
  </si>
  <si>
    <t>01.09</t>
  </si>
  <si>
    <t>Наглядный и раздаточный</t>
  </si>
  <si>
    <t>Выделять из множества предметов один</t>
  </si>
  <si>
    <t>Отношения между предметами, фигурами</t>
  </si>
  <si>
    <t>02.09</t>
  </si>
  <si>
    <t xml:space="preserve"> материал, карточки.  Интерактивная доска.</t>
  </si>
  <si>
    <t xml:space="preserve"> или несколько предметов по заданному свойству</t>
  </si>
  <si>
    <t>Классификация элементов множества</t>
  </si>
  <si>
    <t>Раздел 2</t>
  </si>
  <si>
    <t>Пространственные отношения. Геометрические фигуры</t>
  </si>
  <si>
    <t xml:space="preserve">Различать направления движения: слева направо, справа налево, сверху вниз, </t>
  </si>
  <si>
    <t>Взаимное расположение предметов</t>
  </si>
  <si>
    <t xml:space="preserve">снизу вверх. </t>
  </si>
  <si>
    <t>Направление движения: слева направо, справа налево.</t>
  </si>
  <si>
    <t>03.09</t>
  </si>
  <si>
    <t>Сравнивать предметы с целью выявления в них сходств и различий.</t>
  </si>
  <si>
    <t>Раздел 3</t>
  </si>
  <si>
    <t>Работа с информацией</t>
  </si>
  <si>
    <t xml:space="preserve">Методическое пособие.  </t>
  </si>
  <si>
    <t xml:space="preserve">Характеризовать расположение предметов или числовых данных в </t>
  </si>
  <si>
    <t xml:space="preserve">Представление и сбор инофрмации </t>
  </si>
  <si>
    <t xml:space="preserve">таблице, используя слова: верхняя (средняя, </t>
  </si>
  <si>
    <t>Таблицы</t>
  </si>
  <si>
    <t xml:space="preserve"> материал, карточки. </t>
  </si>
  <si>
    <t>нижняя) строка, левый (средний, правый) столбец, фиксировать результаты.</t>
  </si>
  <si>
    <t>Раздел 4</t>
  </si>
  <si>
    <t>Интерактивная доска.</t>
  </si>
  <si>
    <t>Характеризовать расположение предмета на плоскости и в пространстве.</t>
  </si>
  <si>
    <t xml:space="preserve">Располагать предметы в соответствии </t>
  </si>
  <si>
    <t>Расположение на плоскости групп предметов.</t>
  </si>
  <si>
    <t xml:space="preserve">Электронное приложение </t>
  </si>
  <si>
    <t>с указанными требованиями (в том числе в виде таблицы со строками и столбцами).</t>
  </si>
  <si>
    <t>Раздел 5</t>
  </si>
  <si>
    <t>Число и счет</t>
  </si>
  <si>
    <t xml:space="preserve">к комплекту учебников </t>
  </si>
  <si>
    <t>Устанавливать соответствие между</t>
  </si>
  <si>
    <t>Натуральные числа. Нуль</t>
  </si>
  <si>
    <t xml:space="preserve">«Математика» «Начальная школа XXI века» </t>
  </si>
  <si>
    <t xml:space="preserve"> числом и множеством предметов, а также между множеством предметов и числом.</t>
  </si>
  <si>
    <t>Числа и цифры.</t>
  </si>
  <si>
    <t xml:space="preserve">Пересчитывать предметы, выражать </t>
  </si>
  <si>
    <t>Числа и цифры от 1 до 9.</t>
  </si>
  <si>
    <t>числами получаемые результаты.</t>
  </si>
  <si>
    <t>Раздел 6</t>
  </si>
  <si>
    <t>Геометрические фигуры</t>
  </si>
  <si>
    <t>Конструирование плоских фигур из частей.</t>
  </si>
  <si>
    <t>Разбивать фигуру на указанные части. Конструировать фигуры из частей</t>
  </si>
  <si>
    <t>Раздел 7</t>
  </si>
  <si>
    <t>Арифметические действия и их свойства</t>
  </si>
  <si>
    <t xml:space="preserve">Моделировать ситуации, иллюстрирующие арифметические </t>
  </si>
  <si>
    <t>Сложение, вычитание, умножение и деление в пределах 20</t>
  </si>
  <si>
    <t xml:space="preserve">действия. Воспроизводить способы выполнения арифметических действий с </t>
  </si>
  <si>
    <t>Подготовка к введению сложения.</t>
  </si>
  <si>
    <t xml:space="preserve">опорой на модели (фишки, шкала линейки).  </t>
  </si>
  <si>
    <t>Раздел 8</t>
  </si>
  <si>
    <t>Различать предметы по форме. Распознавать геометрические фигуры на</t>
  </si>
  <si>
    <t xml:space="preserve"> чертежах, моделях, окружающих предметах.</t>
  </si>
  <si>
    <t>Развитие пространственных представлений.</t>
  </si>
  <si>
    <t>Выделять фигуру заданной формы на сложном чертеже.</t>
  </si>
  <si>
    <t>Раздел 9</t>
  </si>
  <si>
    <t xml:space="preserve">Характеризовать расположение чисел </t>
  </si>
  <si>
    <t>Движения по шкале линейки.</t>
  </si>
  <si>
    <t>на шкале линейки (левее, правее, между).</t>
  </si>
  <si>
    <t>Раздел 10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</si>
  <si>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ситуации, иллюстрирующие арифметические действия.</t>
    </r>
  </si>
  <si>
    <r>
      <t>Характеризовать</t>
    </r>
    <r>
      <rPr>
        <sz val="12"/>
        <color theme="1"/>
        <rFont val="Times New Roman"/>
        <family val="1"/>
        <charset val="204"/>
      </rPr>
      <t xml:space="preserve"> расположение чисел на шкале линейки (левее, правее, между).</t>
    </r>
  </si>
  <si>
    <t>Подготовка к введению вычитания.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</si>
  <si>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соответствующие ситуации с помощью фишек</t>
    </r>
  </si>
  <si>
    <t>Раздел 11</t>
  </si>
  <si>
    <t>к комплекту учебников «Математика»</t>
  </si>
  <si>
    <r>
      <t>Сравнивать</t>
    </r>
    <r>
      <rPr>
        <sz val="12"/>
        <color theme="1"/>
        <rFont val="Times New Roman"/>
        <family val="1"/>
        <charset val="204"/>
      </rPr>
      <t xml:space="preserve"> два множества предметов по их численностям путём составления пар.</t>
    </r>
  </si>
  <si>
    <t>Отношения между множествами предметов</t>
  </si>
  <si>
    <t xml:space="preserve"> «Начальная школа XXI века» </t>
  </si>
  <si>
    <r>
      <t>Характеризовать</t>
    </r>
    <r>
      <rPr>
        <sz val="12"/>
        <color theme="1"/>
        <rFont val="Times New Roman"/>
        <family val="1"/>
        <charset val="204"/>
      </rPr>
      <t xml:space="preserve"> результат сравнения словами: больше, чем; меньше, чем; </t>
    </r>
  </si>
  <si>
    <t>Сравнение двух множеств предметов по их численностям.</t>
  </si>
  <si>
    <t>столько же; больше на; меньше на.</t>
  </si>
  <si>
    <t>На сколько больше или меньше?</t>
  </si>
  <si>
    <t>Раздел 12</t>
  </si>
  <si>
    <t>Работа с текстовыми задачами</t>
  </si>
  <si>
    <t xml:space="preserve">Моделировать ситуацию, описанную в </t>
  </si>
  <si>
    <t>Текстовая арифметическая задача и её решение</t>
  </si>
  <si>
    <t>тексте задачи, с помощью фишек или  схем.</t>
  </si>
  <si>
    <t>Подготовка к решению арифметических задач</t>
  </si>
  <si>
    <t xml:space="preserve">Искать и выбирать необходимую информацию, содержащуюся в тексте </t>
  </si>
  <si>
    <t>Подготовка к решению арифметических задач. Письмо цифры 7</t>
  </si>
  <si>
    <t xml:space="preserve"> задачи, на рисунке или в таблице, для ответа на заданные вопросы.</t>
  </si>
  <si>
    <t>Раздел 13</t>
  </si>
  <si>
    <t xml:space="preserve">Учебник «Математика», ч.1  Рабочая тетрадь № 1. </t>
  </si>
  <si>
    <t xml:space="preserve">действия. Воспроизводить способы выполнения </t>
  </si>
  <si>
    <t>Сложение чисел.</t>
  </si>
  <si>
    <t xml:space="preserve">арифметических действий с опорой на модели               </t>
  </si>
  <si>
    <t>Вычитание чисел.</t>
  </si>
  <si>
    <t xml:space="preserve">(фишки, шкала линейки).  </t>
  </si>
  <si>
    <t>Раздел 14</t>
  </si>
  <si>
    <t>Различать понятия «число» и «цифра».</t>
  </si>
  <si>
    <t>Пересчитывать предметы, выражать</t>
  </si>
  <si>
    <t>Число и цифра.</t>
  </si>
  <si>
    <t xml:space="preserve"> числами получаемые результаты.</t>
  </si>
  <si>
    <t>Число и цифра 0.</t>
  </si>
  <si>
    <t>Различать знаки арифметических действий.</t>
  </si>
  <si>
    <t>Раздел 15</t>
  </si>
  <si>
    <t>Величины</t>
  </si>
  <si>
    <t xml:space="preserve">Различать единицы длины. </t>
  </si>
  <si>
    <t>Геометрические величины</t>
  </si>
  <si>
    <t>Сравнивать длины отрезков визуально и</t>
  </si>
  <si>
    <t>Отрезок и его длина. Измерение длины в сантиметрах.</t>
  </si>
  <si>
    <t>Измерительные приборы: линейка</t>
  </si>
  <si>
    <t xml:space="preserve"> с помощью измерений. Оценивать на глаз расстояние между двумя точками, а также </t>
  </si>
  <si>
    <t>Сравнение длин предметов в сантиметрах</t>
  </si>
  <si>
    <t>длину предмета, отрезка с последующей проверкой измерением</t>
  </si>
  <si>
    <t>Раздел 16</t>
  </si>
  <si>
    <r>
      <t>Уравнивать</t>
    </r>
    <r>
      <rPr>
        <sz val="12"/>
        <color theme="1"/>
        <rFont val="Times New Roman"/>
        <family val="1"/>
        <charset val="204"/>
      </rPr>
      <t xml:space="preserve"> множества по числу предметов;</t>
    </r>
  </si>
  <si>
    <t xml:space="preserve"> дополнять множество до заданного числа элементов.</t>
  </si>
  <si>
    <t>Увеличение и уменьшение числа на 1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</si>
  <si>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соответствующие </t>
    </r>
  </si>
  <si>
    <t>Увеличение и уменьшение числа на 2</t>
  </si>
  <si>
    <t>ситуации с помощью фишек</t>
  </si>
  <si>
    <t>Раздел 17</t>
  </si>
  <si>
    <t>Число 10 и его запись цифрами.</t>
  </si>
  <si>
    <t>Раздел 18</t>
  </si>
  <si>
    <t>Дециметр.</t>
  </si>
  <si>
    <t xml:space="preserve"> с помощью измерений. </t>
  </si>
  <si>
    <t>Раздел 19</t>
  </si>
  <si>
    <t xml:space="preserve">Пространственные отношения. Геометрические фигуры                         </t>
  </si>
  <si>
    <t>Измерять длину предмета, отрезка с последующей проверкой измерением</t>
  </si>
  <si>
    <t>Многоугольники.</t>
  </si>
  <si>
    <t>Распознавать геометрические фигуры на чертежах, моделях.</t>
  </si>
  <si>
    <t>Раздел 20</t>
  </si>
  <si>
    <t xml:space="preserve">Сравнивать предъявленные тексты </t>
  </si>
  <si>
    <t xml:space="preserve">Учебник «Математика», ч. 1.  Рабочая тетрадь № 1. </t>
  </si>
  <si>
    <t xml:space="preserve">с целью выбора текста, представляющего арифметическую задачу. Обосновывать, почему данный текст является задачей. </t>
  </si>
  <si>
    <t>Понятие об арифметической задаче.</t>
  </si>
  <si>
    <t xml:space="preserve">Моделировать ситуацию, </t>
  </si>
  <si>
    <t>Решение задач. Запись решения задачи.</t>
  </si>
  <si>
    <t xml:space="preserve">описанную  в тексте задачи, с помощью </t>
  </si>
  <si>
    <t>Решение задач. Выбор верного решения</t>
  </si>
  <si>
    <t>фишек или схем.</t>
  </si>
  <si>
    <t>Раздел 21</t>
  </si>
  <si>
    <t xml:space="preserve">Называть числа от 1 до 20 в прямом и </t>
  </si>
  <si>
    <t xml:space="preserve">в обратном порядке.  Пересчитывать </t>
  </si>
  <si>
    <t xml:space="preserve">Числа от 11 до 20. </t>
  </si>
  <si>
    <t xml:space="preserve">Электронное приложение к комплекту учебников </t>
  </si>
  <si>
    <t xml:space="preserve"> предметы, выражать  числами получаемые  результаты. Различать понятия «число» и «цифра».</t>
  </si>
  <si>
    <t>Десятичный состав чисел второго десятка</t>
  </si>
  <si>
    <t xml:space="preserve">  Устанавливать соответствие между числом и множеством предметов, а также между множеством предметов и числом.</t>
  </si>
  <si>
    <t>Раздел 22</t>
  </si>
  <si>
    <t>Измерение длины в дециметрах и сантиметрах.</t>
  </si>
  <si>
    <t> с помощью измерений. Измерять длину предмета, отрезка с последующей проверкой измерением</t>
  </si>
  <si>
    <t>Раздел 23</t>
  </si>
  <si>
    <t xml:space="preserve">Конструировать и решать задачи </t>
  </si>
  <si>
    <t xml:space="preserve">с изменённым текстом, а также самостоятельно составлять несложные </t>
  </si>
  <si>
    <t>Составление задач.</t>
  </si>
  <si>
    <t>текстовые задачи числе (по рисунку, схеме )</t>
  </si>
  <si>
    <t>Раздел 24</t>
  </si>
  <si>
    <t xml:space="preserve">в обратном порядке. </t>
  </si>
  <si>
    <t>Числа от 1 до 20.</t>
  </si>
  <si>
    <t>Раздел 25</t>
  </si>
  <si>
    <t xml:space="preserve">Моделировать ситуации, иллюстрирующие </t>
  </si>
  <si>
    <t>арифметические действия.</t>
  </si>
  <si>
    <t>Подготовка к введению умножения. Сложение равных чисел</t>
  </si>
  <si>
    <t xml:space="preserve">Воспроизводить способы выполнения арифметических действий с опорой на </t>
  </si>
  <si>
    <t xml:space="preserve">Подготовка к введению умножения. </t>
  </si>
  <si>
    <t xml:space="preserve">модели (фишки, шкала линейки). </t>
  </si>
  <si>
    <t>Раздел 26</t>
  </si>
  <si>
    <t xml:space="preserve">Учебник «Математика», ч. 1.   Рабочая тетрадь № 1. </t>
  </si>
  <si>
    <t>Составление и решение задач.</t>
  </si>
  <si>
    <t>текстовые задачи числе (по рисунку, схеме)</t>
  </si>
  <si>
    <t>Раздел 27</t>
  </si>
  <si>
    <t>Использовать знание десятичного состава двузначных чисел при выполнении</t>
  </si>
  <si>
    <t xml:space="preserve">Сложение и вычитание (умножение и деление)как взаимно обратные действия </t>
  </si>
  <si>
    <t>вычислений. Называть числа от 1 до 20 в прямом и в обратном порядке. Пересчитывать предметы, выражать</t>
  </si>
  <si>
    <t>Числа второго десятка.</t>
  </si>
  <si>
    <t>Раздел 28</t>
  </si>
  <si>
    <t xml:space="preserve">действия. Воспроизводить способы выполнения арифметических действий </t>
  </si>
  <si>
    <t>Умножение.</t>
  </si>
  <si>
    <t>Моделировать ситуации,</t>
  </si>
  <si>
    <t>Решение задач на умножение и запись решения.</t>
  </si>
  <si>
    <t xml:space="preserve"> иллюстрирующие арифметические задачи</t>
  </si>
  <si>
    <t>Раздел 29</t>
  </si>
  <si>
    <t xml:space="preserve">Обосновывать, почему данный текст </t>
  </si>
  <si>
    <t xml:space="preserve">является задачей. Выбирать арифметическое действие  для решения задачи.  </t>
  </si>
  <si>
    <t xml:space="preserve">Решение арифметических задач. </t>
  </si>
  <si>
    <t>Планировать и устно воспроизводить</t>
  </si>
  <si>
    <t>Решение арифметических задач разных видов.</t>
  </si>
  <si>
    <t xml:space="preserve"> ход решения задачи. Обосновывать, почему данный текст является задачей. </t>
  </si>
  <si>
    <t>Раздел 30</t>
  </si>
  <si>
    <t>Логико-математическая подготовка</t>
  </si>
  <si>
    <t xml:space="preserve">Определять истинность несложных </t>
  </si>
  <si>
    <t>Логические понятия</t>
  </si>
  <si>
    <t>утверждений (верно, неверно).</t>
  </si>
  <si>
    <t>Верно или неверно?</t>
  </si>
  <si>
    <t>Различать по смыслу слова: каждый, все, один из, любой, какой-нибудь.</t>
  </si>
  <si>
    <t>Раздел 31</t>
  </si>
  <si>
    <t xml:space="preserve">действия. Воспроизводить способы </t>
  </si>
  <si>
    <t>Подготовка к введению деления.</t>
  </si>
  <si>
    <t xml:space="preserve">выполнения арифметических действий </t>
  </si>
  <si>
    <t xml:space="preserve">Введение термина "деление".Смысл действия  деления на равные части. </t>
  </si>
  <si>
    <t xml:space="preserve">Использовать соответствующие знаково-символические средства для записи </t>
  </si>
  <si>
    <t xml:space="preserve">Деление на равные части. </t>
  </si>
  <si>
    <t>арифметических действий.</t>
  </si>
  <si>
    <t>Использовать знание десятичного состава двузначных чисел при выполнении вычислений.</t>
  </si>
  <si>
    <t>Сравнение результатов арифметических действий.</t>
  </si>
  <si>
    <t xml:space="preserve">Контролировать свою деятельность: обнаруживать и исправлять </t>
  </si>
  <si>
    <t>Работа с числами второго десятка.</t>
  </si>
  <si>
    <t>вычислительные ошибки.</t>
  </si>
  <si>
    <t>Раздел 32</t>
  </si>
  <si>
    <t xml:space="preserve">Выбирать арифметическое действие для решения задачи.  </t>
  </si>
  <si>
    <t>Цена, количество, стоимость товара</t>
  </si>
  <si>
    <t xml:space="preserve">Конструировать и решать задачи с изменённым текстом. </t>
  </si>
  <si>
    <t>Составление и решение  арифметических задач разных видов</t>
  </si>
  <si>
    <t>Различать монеты; цену  и стоимость товара</t>
  </si>
  <si>
    <t>Раздел 33</t>
  </si>
  <si>
    <t xml:space="preserve">Формулировать изученные свойства сложения и вычитания и обосновывать </t>
  </si>
  <si>
    <t xml:space="preserve">с их помощью способы вычислений. Моделировать зависимость между </t>
  </si>
  <si>
    <t>Сложение и вычитание чисел.</t>
  </si>
  <si>
    <t>арифметическими действиями.</t>
  </si>
  <si>
    <t>Решение арифметических задач на сложение и вычитание.</t>
  </si>
  <si>
    <t xml:space="preserve"> Контролировать свою деятельность: обнаруживать и исправлять </t>
  </si>
  <si>
    <t>Умножение и деление чисел.</t>
  </si>
  <si>
    <t>Раздел 34</t>
  </si>
  <si>
    <t>Выполнение заданий разными способами.</t>
  </si>
  <si>
    <t xml:space="preserve">Конструировать и решать задачи с изменённым текстом, а также </t>
  </si>
  <si>
    <t>Выполнение классификации по разным основаниям</t>
  </si>
  <si>
    <t xml:space="preserve">самостоятельно составлять несложные  текстовые задачи с заданной сюжетной </t>
  </si>
  <si>
    <t>Решение задач разными способами</t>
  </si>
  <si>
    <t xml:space="preserve">ситуацией </t>
  </si>
  <si>
    <t>Раздел 35</t>
  </si>
  <si>
    <t>Свойства сложения и вычитания</t>
  </si>
  <si>
    <t>Перестановка чисел при сложении.  Устный приём.</t>
  </si>
  <si>
    <t>Перестановка чисел при сложении.  Письменный приём.</t>
  </si>
  <si>
    <t>с их помощью способы вычислений.</t>
  </si>
  <si>
    <t>Раздел 36</t>
  </si>
  <si>
    <t>Различать предметы по форме. Распознавать геометрические фигуры</t>
  </si>
  <si>
    <t xml:space="preserve"> на чертежах, моделях, окружающих </t>
  </si>
  <si>
    <t>Шар. Куб.</t>
  </si>
  <si>
    <t xml:space="preserve">Учебник «Математика», ч. 2.   Рабочая тетрадь № 2. </t>
  </si>
  <si>
    <t>предметах. Выделять фигуру заданной формы на сложном чертеже.</t>
  </si>
  <si>
    <t>Шар и куб. Отличия фигур.</t>
  </si>
  <si>
    <t>Различать куб и квадрат, шар и круг.</t>
  </si>
  <si>
    <t>Раздел 37</t>
  </si>
  <si>
    <t xml:space="preserve"> </t>
  </si>
  <si>
    <t>Формулировать изученные свойства</t>
  </si>
  <si>
    <t>Сложение с числом 0.</t>
  </si>
  <si>
    <t xml:space="preserve">сложения и вычитания и обосновывать </t>
  </si>
  <si>
    <t>Решение арифметических задач с 0</t>
  </si>
  <si>
    <t>Свойства вычитания. Вычитание вида: 6-6</t>
  </si>
  <si>
    <t>Свойства вычитания. Вычитание из меньшего большее</t>
  </si>
  <si>
    <t>Вычитание числа 0.</t>
  </si>
  <si>
    <t xml:space="preserve">Воспроизводить способы выполнения </t>
  </si>
  <si>
    <t>Вычитание числа 0. Решение арифметических задач</t>
  </si>
  <si>
    <t xml:space="preserve">арифметических действий с опорой на модели (фишки, шкала линейки). </t>
  </si>
  <si>
    <t>Деление на группы по несколько предметов.</t>
  </si>
  <si>
    <t>Деление на группы по несколько предметов. Решение арифметических задач</t>
  </si>
  <si>
    <t>арифметических действий.                             Моделировать соответствующие ситуации с помощью фишек</t>
  </si>
  <si>
    <t>Моделировать зависимость между арифметическими действиями.</t>
  </si>
  <si>
    <t>Сложение с числом 10.</t>
  </si>
  <si>
    <t>Сложение с числом 10. Решение арифметических задач</t>
  </si>
  <si>
    <t xml:space="preserve">Прибавление и вычитание числа 1.  </t>
  </si>
  <si>
    <t>Термины результатов выполнения действий сложения и вычитания</t>
  </si>
  <si>
    <t>Прибавление числа 2. Табличные случаи</t>
  </si>
  <si>
    <t xml:space="preserve">Воспроизводить по памяти результаты табличного сложения двух любых </t>
  </si>
  <si>
    <t xml:space="preserve"> Разные способы прибавлления числа 2</t>
  </si>
  <si>
    <t xml:space="preserve">однозначных чисел, а также результаты </t>
  </si>
  <si>
    <t>Прибавление числа 2. Тренировочные  задачи и упражнения.</t>
  </si>
  <si>
    <t>табличного вычитания.</t>
  </si>
  <si>
    <t>Вычитание числа 2. Запись выражений.</t>
  </si>
  <si>
    <t xml:space="preserve">Учебник «Математика», </t>
  </si>
  <si>
    <t xml:space="preserve">Сравнивать разные приёмы вычислений, выбирать удобные способы для </t>
  </si>
  <si>
    <t>Вычитание числа 2. Табличные случаи</t>
  </si>
  <si>
    <t xml:space="preserve">ч. 2.   Рабочая тетрадь № 2. </t>
  </si>
  <si>
    <t>выполнения  конкретных вычислений.</t>
  </si>
  <si>
    <t>Вычитание числа 2. Тренировочные  задачи и упражнения.</t>
  </si>
  <si>
    <t>Прибавление числа 3. Табличные случаи</t>
  </si>
  <si>
    <t>Разные способы прибавления числа 3.</t>
  </si>
  <si>
    <t>Прибавление числа 3. Тренировочные  задачи и упражнения.</t>
  </si>
  <si>
    <t xml:space="preserve"> Контролировать свою деятельность: обнаруживать и исправлять вычислительные ошибки.</t>
  </si>
  <si>
    <t>Вычитание числа 3. Табличные случаи     вычитания числа 3</t>
  </si>
  <si>
    <t>Вычитание числа 3. Тренировочные  задачи и упражнения.</t>
  </si>
  <si>
    <t>Выбирать необходимое арифметическое</t>
  </si>
  <si>
    <t>Решение задач с многими данными</t>
  </si>
  <si>
    <t xml:space="preserve"> действие для решения практических задач </t>
  </si>
  <si>
    <t>Прибавление числа 4. Табличные случаи</t>
  </si>
  <si>
    <t xml:space="preserve">на увеличение или уменьшение данного </t>
  </si>
  <si>
    <t>Прибавление числа 4. Тренировочные упражнения</t>
  </si>
  <si>
    <t xml:space="preserve">  числа на несколько единиц</t>
  </si>
  <si>
    <t>Прибавление числа 4. Решение задач</t>
  </si>
  <si>
    <t>Вычитание числа 4. Табличные случаи</t>
  </si>
  <si>
    <t>Вычитание числа 4. Тренировочные упражнения.</t>
  </si>
  <si>
    <t xml:space="preserve">Уравнивать множества по числу предметов; дополнять множество </t>
  </si>
  <si>
    <t>Вычитание числа 4. Решение задач</t>
  </si>
  <si>
    <t>до заданного числа элементов.</t>
  </si>
  <si>
    <t>Прибавление  числа 5. Табличные случаи</t>
  </si>
  <si>
    <t>Вычитание  числа 5. Табличные случаи</t>
  </si>
  <si>
    <t>Прибавление и вычитание числа 5. Тренировочные упражнения.</t>
  </si>
  <si>
    <t xml:space="preserve">Закрепление пройденного. Прибавление и вычитание чисел 1, 2, 3, 4. </t>
  </si>
  <si>
    <t xml:space="preserve">Воспроизводить способы выполнения арифметических действий с опорой </t>
  </si>
  <si>
    <t xml:space="preserve">Прибавление  числа 6. </t>
  </si>
  <si>
    <t xml:space="preserve">ч. 2. Рабочая тетрадь № 2. </t>
  </si>
  <si>
    <t xml:space="preserve">на модели (фишки, шкала линейки). </t>
  </si>
  <si>
    <t xml:space="preserve">Вычитание числа 6. </t>
  </si>
  <si>
    <t>Прибавление и вычитание  числа 6. Тренировочные упражнения.</t>
  </si>
  <si>
    <t>Раздел 37,5</t>
  </si>
  <si>
    <t>Сравнение чисел.</t>
  </si>
  <si>
    <t xml:space="preserve"> числом и множеством предметов, а также</t>
  </si>
  <si>
    <t>Сравнение чисел. Тренировочные упражнения.</t>
  </si>
  <si>
    <t xml:space="preserve"> между множеством предметов и числом. Моделировать соответствующую ситуацию </t>
  </si>
  <si>
    <t xml:space="preserve">Сравнение. Результат сравнения. </t>
  </si>
  <si>
    <t xml:space="preserve">с помощью фишек. </t>
  </si>
  <si>
    <t>Сравнение. Результат сравнения. Тренировочные упражнения.</t>
  </si>
  <si>
    <t>Сравнивать числа разными способами (с помощью шкалы линейки, на основе счёта)</t>
  </si>
  <si>
    <t>Раздел 38</t>
  </si>
  <si>
    <r>
      <t>Моделировать</t>
    </r>
    <r>
      <rPr>
        <sz val="12"/>
        <color theme="1"/>
        <rFont val="Times New Roman"/>
        <family val="1"/>
        <charset val="204"/>
      </rPr>
      <t xml:space="preserve"> зависимость между арифметическими действиями.</t>
    </r>
  </si>
  <si>
    <t xml:space="preserve">На сколько больше или меньше. </t>
  </si>
  <si>
    <t>Решение арифметических задач на сравнение</t>
  </si>
  <si>
    <r>
      <t>Использовать</t>
    </r>
    <r>
      <rPr>
        <sz val="12"/>
        <color theme="1"/>
        <rFont val="Times New Roman"/>
        <family val="1"/>
        <charset val="204"/>
      </rPr>
      <t xml:space="preserve"> знание десятичного состава двузначных чисел при</t>
    </r>
  </si>
  <si>
    <t>На сколько больще или меньше. Тренировочные упражнения</t>
  </si>
  <si>
    <t xml:space="preserve"> выполнении вычислений.</t>
  </si>
  <si>
    <t xml:space="preserve">Увеличение числа на несколько единиц.  </t>
  </si>
  <si>
    <r>
      <t>Сравнивать</t>
    </r>
    <r>
      <rPr>
        <sz val="12"/>
        <color theme="1"/>
        <rFont val="Times New Roman"/>
        <family val="1"/>
        <charset val="204"/>
      </rPr>
      <t xml:space="preserve"> разные приёмы вычислений, выбирать удобные способы вычислений.</t>
    </r>
  </si>
  <si>
    <t>Увеличение числа на несколько единиц.  Тренировочные упражнения</t>
  </si>
  <si>
    <t xml:space="preserve">для выполнения конкретных </t>
  </si>
  <si>
    <t>Увеличение числа на несколько единиц.  Закрепление</t>
  </si>
  <si>
    <r>
      <t>Контролировать</t>
    </r>
    <r>
      <rPr>
        <sz val="12"/>
        <color theme="1"/>
        <rFont val="Times New Roman"/>
        <family val="1"/>
        <charset val="204"/>
      </rPr>
      <t xml:space="preserve"> свою деятельность: обнаруживать и исправлять </t>
    </r>
  </si>
  <si>
    <t xml:space="preserve">Уменьшение числа на несколько единиц. </t>
  </si>
  <si>
    <t>Уменьшение числа на несколько единиц. Тренировочные упражнения</t>
  </si>
  <si>
    <r>
      <t>Формулировать</t>
    </r>
    <r>
      <rPr>
        <sz val="12"/>
        <color theme="1"/>
        <rFont val="Times New Roman"/>
        <family val="1"/>
        <charset val="204"/>
      </rPr>
      <t xml:space="preserve"> правило сравнения чисел с помощью вычитания </t>
    </r>
  </si>
  <si>
    <t>Уменьшение числа на несколько единиц.  Закрепление</t>
  </si>
  <si>
    <t>и использовать его при вычислениях.</t>
  </si>
  <si>
    <t>Увеличение и уменьшение числа на несколько единиц.  Закрепление</t>
  </si>
  <si>
    <r>
      <t>Выбирать</t>
    </r>
    <r>
      <rPr>
        <sz val="12"/>
        <color theme="1"/>
        <rFont val="Times New Roman"/>
        <family val="1"/>
        <charset val="204"/>
      </rPr>
      <t xml:space="preserve"> необходимое арифметическое действие для решения </t>
    </r>
  </si>
  <si>
    <t>Прибавление чисел 7,8,9.</t>
  </si>
  <si>
    <t xml:space="preserve">ч.2 Рабочая тетрадь № 2. </t>
  </si>
  <si>
    <t>практических задач на увеличение или</t>
  </si>
  <si>
    <t>Прибавление чисел 7,8,9. Таблица сложения</t>
  </si>
  <si>
    <t xml:space="preserve"> уменьшение данного числа на несколько единиц</t>
  </si>
  <si>
    <t>Прибавление чисел 7,8,9. Тренировочные упражнения</t>
  </si>
  <si>
    <t>Прибавление чисел 7,8,9. Закрепление</t>
  </si>
  <si>
    <t>Вычитание чисел 7</t>
  </si>
  <si>
    <t>Вычитание чисел 8</t>
  </si>
  <si>
    <t>Вычитание чисел 9</t>
  </si>
  <si>
    <t>Вычитание чисел 7,8,9. Тренировочные упражнения</t>
  </si>
  <si>
    <t>Прибавление и вычитание чисел 7,8,9. Тренировочные упражнения</t>
  </si>
  <si>
    <r>
      <t>Формулировать</t>
    </r>
    <r>
      <rPr>
        <sz val="12"/>
        <color theme="1"/>
        <rFont val="Times New Roman"/>
        <family val="1"/>
        <charset val="204"/>
      </rPr>
      <t xml:space="preserve"> изученные свойства </t>
    </r>
  </si>
  <si>
    <t>Сложение и вычитание. Скобки.</t>
  </si>
  <si>
    <t>Сложение и вычитание. Скобки. Тренировочные упражнения</t>
  </si>
  <si>
    <t>Сложение и вычитание. Скобки. Закрепление</t>
  </si>
  <si>
    <r>
      <t>Устанавливать</t>
    </r>
    <r>
      <rPr>
        <sz val="12"/>
        <color theme="1"/>
        <rFont val="Times New Roman"/>
        <family val="1"/>
        <charset val="204"/>
      </rPr>
      <t xml:space="preserve"> порядок выполнения действий в выражениях, содержащих два </t>
    </r>
  </si>
  <si>
    <t>Сложение и вычитание. Самостоятельная работа "Арифметические действия и их свойства"</t>
  </si>
  <si>
    <t>действия и скобки</t>
  </si>
  <si>
    <t>Арифметические действия и их свойства. Закрепление</t>
  </si>
  <si>
    <r>
      <t>Контролировать</t>
    </r>
    <r>
      <rPr>
        <sz val="12"/>
        <color theme="1"/>
        <rFont val="Times New Roman"/>
        <family val="1"/>
        <charset val="204"/>
      </rPr>
      <t xml:space="preserve"> свою деятельность: </t>
    </r>
  </si>
  <si>
    <t>Раздел 39</t>
  </si>
  <si>
    <t>Осевая симметрия</t>
  </si>
  <si>
    <r>
      <t>Находить</t>
    </r>
    <r>
      <rPr>
        <sz val="12"/>
        <color theme="1"/>
        <rFont val="Times New Roman"/>
        <family val="1"/>
        <charset val="204"/>
      </rPr>
      <t xml:space="preserve"> на рисунках пары </t>
    </r>
  </si>
  <si>
    <t>Зеркальное отражение предметов.</t>
  </si>
  <si>
    <t>симметричных предметов или их частей.</t>
  </si>
  <si>
    <t>Зеркальное отражение предметов. Тренировочные упражнения</t>
  </si>
  <si>
    <r>
      <t>Проверять</t>
    </r>
    <r>
      <rPr>
        <sz val="12"/>
        <color theme="1"/>
        <rFont val="Times New Roman"/>
        <family val="1"/>
        <charset val="204"/>
      </rPr>
      <t xml:space="preserve"> на моделях плоских фигур наличие или отсутствие у данной </t>
    </r>
  </si>
  <si>
    <t>Симметрия.</t>
  </si>
  <si>
    <t xml:space="preserve">фигуры осей симметрии, используя </t>
  </si>
  <si>
    <t>Симметрия. Тренировочные упражнения</t>
  </si>
  <si>
    <t>практические способы</t>
  </si>
  <si>
    <t>Оси симметрии фигуры</t>
  </si>
  <si>
    <t>Ось симметрии. Тренировочные упражнения</t>
  </si>
  <si>
    <t>Осевая симметрия. Закрепление</t>
  </si>
  <si>
    <t>ИТОГО</t>
  </si>
  <si>
    <t>РАЗДЕЛЫ</t>
  </si>
  <si>
    <t>I</t>
  </si>
  <si>
    <t xml:space="preserve">Отношения между множествами предметов </t>
  </si>
  <si>
    <t>II</t>
  </si>
  <si>
    <t>Натуральные числа.Нуль</t>
  </si>
  <si>
    <t>III</t>
  </si>
  <si>
    <t>Сложение, вычитание, (умножение и деление) как взаимо обратные действия</t>
  </si>
  <si>
    <t>IV</t>
  </si>
  <si>
    <t>V</t>
  </si>
  <si>
    <t>VI</t>
  </si>
  <si>
    <t>Пространственные отношения. Геометрически фигуры</t>
  </si>
  <si>
    <t>VII</t>
  </si>
  <si>
    <t>VIII</t>
  </si>
  <si>
    <t>Предстваление и сбор информации</t>
  </si>
  <si>
    <t>Итого</t>
  </si>
  <si>
    <t>8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</si>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</sst>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0070C0"/>
      <name val="Calibri"/>
      <family val="2"/>
      <charset val="204"/>
      <scheme val="minor"/>
    </font>
    <font>
      <b/>
      <i/>
      <sz val="11"/>
      <color rgb="FF0070C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49" fontId="2" fillId="0" borderId="9" xfId="0" applyNumberFormat="1" applyFont="1" applyBorder="1"/>
    <xf numFmtId="49" fontId="2" fillId="0" borderId="10" xfId="0" applyNumberFormat="1" applyFont="1" applyBorder="1"/>
    <xf numFmtId="0" fontId="2" fillId="2" borderId="0" xfId="0" applyFont="1" applyFill="1" applyBorder="1" applyAlignment="1">
      <alignment horizontal="left" vertical="center" textRotation="90" wrapText="1"/>
    </xf>
    <xf numFmtId="0" fontId="2" fillId="0" borderId="8" xfId="0" applyFont="1" applyBorder="1" applyAlignment="1">
      <alignment horizontal="center" vertical="center"/>
    </xf>
    <xf numFmtId="49" fontId="2" fillId="0" borderId="13" xfId="0" applyNumberFormat="1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15" xfId="0" applyFont="1" applyFill="1" applyBorder="1" applyAlignment="1">
      <alignment wrapText="1"/>
    </xf>
    <xf numFmtId="49" fontId="0" fillId="0" borderId="13" xfId="0" applyNumberFormat="1" applyBorder="1"/>
    <xf numFmtId="49" fontId="0" fillId="0" borderId="9" xfId="0" applyNumberFormat="1" applyBorder="1"/>
    <xf numFmtId="0" fontId="5" fillId="0" borderId="10" xfId="0" applyFont="1" applyBorder="1" applyAlignment="1">
      <alignment wrapText="1"/>
    </xf>
    <xf numFmtId="0" fontId="5" fillId="0" borderId="9" xfId="0" applyFont="1" applyBorder="1"/>
    <xf numFmtId="0" fontId="7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5" xfId="0" applyFont="1" applyBorder="1"/>
    <xf numFmtId="49" fontId="0" fillId="0" borderId="16" xfId="0" applyNumberFormat="1" applyBorder="1"/>
    <xf numFmtId="49" fontId="0" fillId="0" borderId="8" xfId="0" applyNumberFormat="1" applyBorder="1"/>
    <xf numFmtId="0" fontId="5" fillId="0" borderId="0" xfId="0" applyFont="1" applyBorder="1"/>
    <xf numFmtId="0" fontId="5" fillId="0" borderId="8" xfId="0" applyFont="1" applyBorder="1"/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wrapText="1"/>
    </xf>
    <xf numFmtId="0" fontId="5" fillId="2" borderId="15" xfId="0" applyFont="1" applyFill="1" applyBorder="1" applyAlignment="1">
      <alignment horizontal="center" vertical="center"/>
    </xf>
    <xf numFmtId="49" fontId="0" fillId="0" borderId="18" xfId="0" applyNumberFormat="1" applyBorder="1"/>
    <xf numFmtId="49" fontId="0" fillId="0" borderId="11" xfId="0" applyNumberFormat="1" applyBorder="1"/>
    <xf numFmtId="0" fontId="5" fillId="0" borderId="14" xfId="0" applyFont="1" applyBorder="1"/>
    <xf numFmtId="0" fontId="5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wrapText="1"/>
    </xf>
    <xf numFmtId="0" fontId="5" fillId="0" borderId="0" xfId="0" applyFont="1"/>
    <xf numFmtId="49" fontId="0" fillId="0" borderId="14" xfId="0" applyNumberFormat="1" applyBorder="1"/>
    <xf numFmtId="0" fontId="5" fillId="0" borderId="14" xfId="0" applyFont="1" applyBorder="1" applyAlignment="1">
      <alignment wrapText="1"/>
    </xf>
    <xf numFmtId="0" fontId="5" fillId="0" borderId="8" xfId="0" applyFont="1" applyBorder="1" applyAlignment="1">
      <alignment wrapText="1"/>
    </xf>
    <xf numFmtId="49" fontId="0" fillId="0" borderId="0" xfId="0" applyNumberFormat="1" applyBorder="1"/>
    <xf numFmtId="0" fontId="5" fillId="0" borderId="11" xfId="0" applyFont="1" applyBorder="1" applyAlignment="1">
      <alignment wrapText="1"/>
    </xf>
    <xf numFmtId="49" fontId="0" fillId="0" borderId="19" xfId="0" applyNumberFormat="1" applyBorder="1"/>
    <xf numFmtId="49" fontId="0" fillId="0" borderId="10" xfId="0" applyNumberFormat="1" applyBorder="1"/>
    <xf numFmtId="0" fontId="5" fillId="0" borderId="16" xfId="0" applyFont="1" applyBorder="1" applyAlignment="1">
      <alignment vertical="top" wrapText="1"/>
    </xf>
    <xf numFmtId="0" fontId="5" fillId="0" borderId="16" xfId="0" applyFont="1" applyBorder="1"/>
    <xf numFmtId="49" fontId="0" fillId="0" borderId="20" xfId="0" applyNumberFormat="1" applyBorder="1"/>
    <xf numFmtId="0" fontId="5" fillId="0" borderId="18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5" xfId="0" applyFont="1" applyBorder="1"/>
    <xf numFmtId="0" fontId="5" fillId="0" borderId="8" xfId="0" applyFont="1" applyBorder="1" applyAlignment="1">
      <alignment vertical="top"/>
    </xf>
    <xf numFmtId="0" fontId="8" fillId="0" borderId="15" xfId="0" applyFont="1" applyBorder="1" applyAlignment="1">
      <alignment wrapText="1"/>
    </xf>
    <xf numFmtId="0" fontId="6" fillId="2" borderId="15" xfId="0" applyFont="1" applyFill="1" applyBorder="1"/>
    <xf numFmtId="0" fontId="5" fillId="0" borderId="13" xfId="0" applyFont="1" applyBorder="1"/>
    <xf numFmtId="0" fontId="5" fillId="0" borderId="20" xfId="0" applyFont="1" applyBorder="1" applyAlignment="1">
      <alignment horizontal="center" vertical="center"/>
    </xf>
    <xf numFmtId="49" fontId="0" fillId="0" borderId="21" xfId="0" applyNumberFormat="1" applyBorder="1"/>
    <xf numFmtId="49" fontId="0" fillId="0" borderId="17" xfId="0" applyNumberFormat="1" applyBorder="1"/>
    <xf numFmtId="0" fontId="5" fillId="0" borderId="18" xfId="0" applyFont="1" applyBorder="1"/>
    <xf numFmtId="0" fontId="0" fillId="0" borderId="8" xfId="0" applyBorder="1"/>
    <xf numFmtId="0" fontId="0" fillId="0" borderId="9" xfId="0" applyBorder="1"/>
    <xf numFmtId="0" fontId="5" fillId="0" borderId="21" xfId="0" applyFont="1" applyBorder="1" applyAlignment="1">
      <alignment wrapText="1"/>
    </xf>
    <xf numFmtId="0" fontId="5" fillId="0" borderId="18" xfId="0" applyFont="1" applyBorder="1" applyAlignment="1">
      <alignment vertical="top" wrapText="1"/>
    </xf>
    <xf numFmtId="0" fontId="8" fillId="2" borderId="15" xfId="0" applyFont="1" applyFill="1" applyBorder="1"/>
    <xf numFmtId="0" fontId="5" fillId="2" borderId="15" xfId="0" applyFont="1" applyFill="1" applyBorder="1" applyAlignment="1">
      <alignment wrapText="1"/>
    </xf>
    <xf numFmtId="0" fontId="9" fillId="0" borderId="13" xfId="0" applyFont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9" fillId="0" borderId="16" xfId="0" applyFont="1" applyBorder="1" applyAlignment="1">
      <alignment wrapText="1"/>
    </xf>
    <xf numFmtId="0" fontId="5" fillId="0" borderId="8" xfId="0" applyFont="1" applyBorder="1" applyAlignment="1">
      <alignment vertical="top" wrapText="1"/>
    </xf>
    <xf numFmtId="0" fontId="5" fillId="0" borderId="16" xfId="0" applyFont="1" applyBorder="1" applyAlignment="1">
      <alignment vertical="top"/>
    </xf>
    <xf numFmtId="0" fontId="9" fillId="0" borderId="13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8" fillId="0" borderId="15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vertical="top"/>
    </xf>
    <xf numFmtId="49" fontId="0" fillId="0" borderId="22" xfId="0" applyNumberFormat="1" applyBorder="1"/>
    <xf numFmtId="0" fontId="5" fillId="0" borderId="13" xfId="0" applyFont="1" applyBorder="1" applyAlignment="1">
      <alignment vertical="top" wrapText="1"/>
    </xf>
    <xf numFmtId="49" fontId="0" fillId="0" borderId="0" xfId="0" applyNumberFormat="1"/>
    <xf numFmtId="0" fontId="11" fillId="2" borderId="15" xfId="0" applyFont="1" applyFill="1" applyBorder="1" applyAlignment="1">
      <alignment wrapText="1"/>
    </xf>
    <xf numFmtId="0" fontId="9" fillId="0" borderId="18" xfId="0" applyFont="1" applyBorder="1" applyAlignment="1">
      <alignment wrapText="1"/>
    </xf>
    <xf numFmtId="0" fontId="5" fillId="0" borderId="13" xfId="0" applyFont="1" applyBorder="1" applyAlignment="1">
      <alignment vertical="top"/>
    </xf>
    <xf numFmtId="0" fontId="5" fillId="2" borderId="17" xfId="0" applyFont="1" applyFill="1" applyBorder="1" applyAlignment="1">
      <alignment horizontal="center" vertical="center"/>
    </xf>
    <xf numFmtId="49" fontId="0" fillId="0" borderId="23" xfId="0" applyNumberFormat="1" applyBorder="1"/>
    <xf numFmtId="0" fontId="9" fillId="0" borderId="16" xfId="0" applyFont="1" applyBorder="1"/>
    <xf numFmtId="0" fontId="5" fillId="0" borderId="11" xfId="0" applyFont="1" applyBorder="1"/>
    <xf numFmtId="49" fontId="0" fillId="0" borderId="15" xfId="0" applyNumberFormat="1" applyBorder="1"/>
    <xf numFmtId="0" fontId="0" fillId="0" borderId="11" xfId="0" applyBorder="1"/>
    <xf numFmtId="0" fontId="2" fillId="0" borderId="15" xfId="0" applyFont="1" applyBorder="1"/>
    <xf numFmtId="0" fontId="0" fillId="0" borderId="0" xfId="0" applyBorder="1"/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49" fontId="0" fillId="2" borderId="0" xfId="0" applyNumberFormat="1" applyFill="1"/>
    <xf numFmtId="0" fontId="0" fillId="2" borderId="0" xfId="0" applyFill="1" applyBorder="1"/>
    <xf numFmtId="0" fontId="2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3" fillId="0" borderId="3" xfId="0" applyFont="1" applyBorder="1" applyAlignment="1">
      <alignment wrapText="1"/>
    </xf>
    <xf numFmtId="49" fontId="0" fillId="0" borderId="0" xfId="0" applyNumberFormat="1" applyFont="1"/>
    <xf numFmtId="0" fontId="0" fillId="0" borderId="0" xfId="0" applyFont="1" applyBorder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3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3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13" fillId="3" borderId="0" xfId="0" applyFont="1" applyFill="1"/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textRotation="90" wrapText="1"/>
    </xf>
    <xf numFmtId="0" fontId="2" fillId="2" borderId="7" xfId="0" applyFont="1" applyFill="1" applyBorder="1" applyAlignment="1">
      <alignment horizontal="left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12" fillId="0" borderId="17" xfId="0" applyFont="1" applyBorder="1"/>
    <xf numFmtId="0" fontId="12" fillId="0" borderId="17" xfId="0" applyFont="1" applyBorder="1" applyAlignment="1">
      <alignment wrapText="1"/>
    </xf>
    <xf numFmtId="0" fontId="5" fillId="0" borderId="20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wrapText="1"/>
    </xf>
    <xf numFmtId="0" fontId="5" fillId="0" borderId="15" xfId="0" applyFont="1" applyFill="1" applyBorder="1" applyAlignment="1">
      <alignment horizontal="center" vertical="center"/>
    </xf>
    <xf numFmtId="0" fontId="1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I296"/>
  <sheetViews>
    <sheetView tabSelected="1" zoomScale="87" zoomScaleNormal="87" zoomScaleSheetLayoutView="9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69" sqref="D269"/>
    </sheetView>
  </sheetViews>
  <sheetFormatPr defaultRowHeight="15.75" outlineLevelRow="1" x14ac:dyDescent="0.25"/>
  <cols>
    <col min="1" max="1" width="15.28515625" style="1" bestFit="1" customWidth="1"/>
    <col min="2" max="2" width="6.140625" style="29" customWidth="1"/>
    <col min="3" max="3" width="40.7109375" style="31" customWidth="1"/>
    <col min="4" max="5" width="12.140625" style="31" customWidth="1"/>
    <col min="6" max="6" width="7.42578125" style="75" customWidth="1"/>
    <col min="7" max="7" width="7.28515625" style="75" customWidth="1"/>
    <col min="8" max="8" width="27.7109375" style="86" customWidth="1"/>
    <col min="9" max="9" width="44.42578125" style="21" customWidth="1"/>
  </cols>
  <sheetData>
    <row r="1" spans="1:9" ht="36" customHeight="1" x14ac:dyDescent="0.25">
      <c r="B1" s="116" t="s">
        <v>0</v>
      </c>
      <c r="C1" s="118" t="s">
        <v>1</v>
      </c>
      <c r="D1" s="124" t="s">
        <v>2</v>
      </c>
      <c r="E1" s="125"/>
      <c r="F1" s="120" t="s">
        <v>3</v>
      </c>
      <c r="G1" s="121"/>
      <c r="H1" s="122" t="s">
        <v>4</v>
      </c>
      <c r="I1" s="114" t="s">
        <v>5</v>
      </c>
    </row>
    <row r="2" spans="1:9" ht="18" customHeight="1" x14ac:dyDescent="0.25">
      <c r="B2" s="117"/>
      <c r="C2" s="119"/>
      <c r="D2" s="126" t="s">
        <v>6</v>
      </c>
      <c r="E2" s="127"/>
      <c r="F2" s="2" t="s">
        <v>8</v>
      </c>
      <c r="G2" s="3" t="s">
        <v>9</v>
      </c>
      <c r="H2" s="123"/>
      <c r="I2" s="115"/>
    </row>
    <row r="3" spans="1:9" ht="18" customHeight="1" x14ac:dyDescent="0.25">
      <c r="B3" s="4"/>
      <c r="C3" s="5"/>
      <c r="D3" s="128" t="s">
        <v>8</v>
      </c>
      <c r="E3" s="129" t="s">
        <v>9</v>
      </c>
      <c r="F3" s="6"/>
      <c r="G3" s="3"/>
      <c r="H3" s="7"/>
      <c r="I3" s="8"/>
    </row>
    <row r="4" spans="1:9" ht="43.5" x14ac:dyDescent="0.25">
      <c r="A4" s="9" t="s">
        <v>10</v>
      </c>
      <c r="B4" s="10"/>
      <c r="C4" s="11" t="s">
        <v>11</v>
      </c>
      <c r="D4" s="108">
        <f>IF($A4="","",SUMIF($A5:INDEX($A5:$A90,MATCH("",$A5:$A90,)),D$2,D5:INDEX(D5:D90,MATCH("",$A5:$A90,))))</f>
        <v>1</v>
      </c>
      <c r="E4" s="108">
        <f>IF($A4="","",SUMIF($A5:INDEX($A5:$A90,MATCH("",$A5:$A90,)),E$2,E5:INDEX(E5:E90,MATCH("",$A5:$A90,))))</f>
        <v>0</v>
      </c>
      <c r="F4" s="12"/>
      <c r="G4" s="13"/>
      <c r="H4" s="14" t="s">
        <v>12</v>
      </c>
      <c r="I4" s="15" t="s">
        <v>13</v>
      </c>
    </row>
    <row r="5" spans="1:9" ht="23.25" customHeight="1" outlineLevel="1" x14ac:dyDescent="0.25">
      <c r="A5" s="16" t="s">
        <v>14</v>
      </c>
      <c r="B5" s="17"/>
      <c r="C5" s="18" t="s">
        <v>15</v>
      </c>
      <c r="D5" s="110">
        <f>IF($A5="","",SUMIF(A6:INDEX(A6:A91,MATCH($A5,$A6:$A91,)),D$2,D6:INDEX(D6:D91,MATCH($A5,$A6:$A91,))))</f>
        <v>1</v>
      </c>
      <c r="E5" s="110">
        <f>IF($A5="","",SUMIF(B6:INDEX(B6:B91,MATCH($A5,$A6:$A91,)),E$2,E6:INDEX(E6:E91,MATCH($A5,$A6:$A91,))))</f>
        <v>0</v>
      </c>
      <c r="F5" s="19"/>
      <c r="G5" s="20"/>
      <c r="H5" s="21" t="s">
        <v>16</v>
      </c>
      <c r="I5" s="22" t="s">
        <v>17</v>
      </c>
    </row>
    <row r="6" spans="1:9" ht="33.75" customHeight="1" outlineLevel="1" x14ac:dyDescent="0.25">
      <c r="A6" s="1" t="str">
        <f>IF(B6,"Урок","")</f>
        <v>Урок</v>
      </c>
      <c r="B6" s="23">
        <v>1</v>
      </c>
      <c r="C6" s="24" t="s">
        <v>18</v>
      </c>
      <c r="D6" s="111">
        <f>--NOT(ISBLANK(F6))</f>
        <v>1</v>
      </c>
      <c r="E6" s="111">
        <f>--NOT(ISBLANK(G6))</f>
        <v>1</v>
      </c>
      <c r="F6" s="26" t="s">
        <v>19</v>
      </c>
      <c r="G6" s="27" t="s">
        <v>19</v>
      </c>
      <c r="H6" s="28" t="s">
        <v>20</v>
      </c>
      <c r="I6" s="22" t="s">
        <v>21</v>
      </c>
    </row>
    <row r="7" spans="1:9" ht="31.5" outlineLevel="1" x14ac:dyDescent="0.25">
      <c r="A7" s="16" t="s">
        <v>14</v>
      </c>
      <c r="C7" s="30" t="s">
        <v>22</v>
      </c>
      <c r="D7" s="109">
        <f>IF($A7="","",SUMIF(A8:INDEX(A8:A93,MATCH($A7,$A8:$A93,)),D$2,D8:INDEX(D8:D93,MATCH($A7,$A8:$A93,))))</f>
        <v>0</v>
      </c>
      <c r="E7" s="109">
        <f>IF($A7="","",SUMIF(B8:INDEX(B8:B93,MATCH($A7,$A8:$A93,)),E$2,E8:INDEX(E8:E93,MATCH($A7,$A8:$A93,))))</f>
        <v>0</v>
      </c>
      <c r="F7" s="19" t="s">
        <v>23</v>
      </c>
      <c r="G7" s="32"/>
      <c r="H7" s="33" t="s">
        <v>24</v>
      </c>
      <c r="I7" s="34" t="s">
        <v>25</v>
      </c>
    </row>
    <row r="8" spans="1:9" outlineLevel="1" x14ac:dyDescent="0.25">
      <c r="A8" s="1" t="str">
        <f t="shared" ref="A8:A9" si="0">IF(B8,"Урок","")</f>
        <v>Урок</v>
      </c>
      <c r="B8" s="10">
        <v>2</v>
      </c>
      <c r="C8" s="24" t="s">
        <v>26</v>
      </c>
      <c r="D8" s="137">
        <f>--NOT(ISBLANK(F8))</f>
        <v>0</v>
      </c>
      <c r="E8" s="137">
        <f>--NOT(ISBLANK(G8))</f>
        <v>1</v>
      </c>
      <c r="F8" s="35"/>
      <c r="G8" s="32" t="s">
        <v>401</v>
      </c>
      <c r="H8" s="33"/>
      <c r="I8" s="34"/>
    </row>
    <row r="9" spans="1:9" outlineLevel="1" x14ac:dyDescent="0.25">
      <c r="A9" s="1" t="str">
        <f t="shared" si="0"/>
        <v/>
      </c>
      <c r="B9" s="10"/>
      <c r="C9" s="24"/>
      <c r="D9" s="25"/>
      <c r="E9" s="25"/>
      <c r="F9" s="35"/>
      <c r="G9" s="32"/>
      <c r="H9" s="33"/>
      <c r="I9" s="36"/>
    </row>
    <row r="10" spans="1:9" ht="31.5" collapsed="1" x14ac:dyDescent="0.25">
      <c r="A10" s="9" t="s">
        <v>27</v>
      </c>
      <c r="B10" s="10"/>
      <c r="C10" s="11" t="s">
        <v>28</v>
      </c>
      <c r="D10" s="112">
        <f>IF($A10="","",SUMIF($A11:INDEX($A11:$A96,MATCH("",$A11:$A96,)),D$2,D11:INDEX(D11:D96,MATCH("",$A11:$A96,))))</f>
        <v>1</v>
      </c>
      <c r="E10" s="112">
        <f>IF($A10="","",SUMIF($A11:INDEX($A11:$A96,MATCH("",$A11:$A96,)),E$2,E11:INDEX(E11:E96,MATCH("",$A11:$A96,))))</f>
        <v>0</v>
      </c>
      <c r="F10" s="37"/>
      <c r="G10" s="38"/>
      <c r="H10" s="15"/>
      <c r="I10" s="39" t="s">
        <v>29</v>
      </c>
    </row>
    <row r="11" spans="1:9" ht="18.75" hidden="1" outlineLevel="1" x14ac:dyDescent="0.25">
      <c r="A11" s="16" t="s">
        <v>14</v>
      </c>
      <c r="B11" s="17"/>
      <c r="C11" s="18" t="s">
        <v>30</v>
      </c>
      <c r="D11" s="109">
        <f>IF($A11="","",SUMIF(A12:INDEX(A12:A97,MATCH($A11,$A12:$A97,)),D$2,D12:INDEX(D12:D97,MATCH($A11,$A12:$A97,))))</f>
        <v>1</v>
      </c>
      <c r="E11" s="109">
        <f>IF($A11="","",SUMIF(B12:INDEX(B12:B97,MATCH($A11,$A12:$A97,)),E$2,E12:INDEX(E12:E97,MATCH($A11,$A12:$A97,))))</f>
        <v>0</v>
      </c>
      <c r="F11" s="35"/>
      <c r="G11" s="32"/>
      <c r="H11" s="22"/>
      <c r="I11" s="40" t="s">
        <v>31</v>
      </c>
    </row>
    <row r="12" spans="1:9" ht="31.5" hidden="1" outlineLevel="1" x14ac:dyDescent="0.25">
      <c r="A12" s="1" t="str">
        <f t="shared" ref="A12:A13" si="1">IF(B12,"Урок","")</f>
        <v>Урок</v>
      </c>
      <c r="B12" s="17">
        <v>3</v>
      </c>
      <c r="C12" s="24" t="s">
        <v>32</v>
      </c>
      <c r="D12" s="137">
        <f>--NOT(ISBLANK(F12))</f>
        <v>1</v>
      </c>
      <c r="E12" s="137">
        <f>--NOT(ISBLANK(G12))</f>
        <v>1</v>
      </c>
      <c r="F12" s="35" t="s">
        <v>33</v>
      </c>
      <c r="G12" s="41" t="s">
        <v>400</v>
      </c>
      <c r="H12" s="34" t="s">
        <v>12</v>
      </c>
      <c r="I12" s="42" t="s">
        <v>34</v>
      </c>
    </row>
    <row r="13" spans="1:9" hidden="1" outlineLevel="1" x14ac:dyDescent="0.25">
      <c r="A13" s="1" t="str">
        <f t="shared" si="1"/>
        <v/>
      </c>
      <c r="B13" s="17"/>
      <c r="C13" s="24"/>
      <c r="D13" s="25"/>
      <c r="E13" s="25"/>
      <c r="F13" s="35"/>
      <c r="G13" s="32"/>
      <c r="H13" s="34"/>
      <c r="I13" s="43"/>
    </row>
    <row r="14" spans="1:9" ht="31.5" collapsed="1" x14ac:dyDescent="0.25">
      <c r="A14" s="9" t="s">
        <v>35</v>
      </c>
      <c r="B14" s="10"/>
      <c r="C14" s="11" t="s">
        <v>36</v>
      </c>
      <c r="D14" s="112">
        <f>IF($A14="","",SUMIF($A15:INDEX($A15:$A100,MATCH("",$A15:$A100,)),D$2,D15:INDEX(D15:D100,MATCH("",$A15:$A100,))))</f>
        <v>1</v>
      </c>
      <c r="E14" s="112">
        <f>IF($A14="","",SUMIF($A15:INDEX($A15:$A100,MATCH("",$A15:$A100,)),E$2,E15:INDEX(E15:E100,MATCH("",$A15:$A100,))))</f>
        <v>0</v>
      </c>
      <c r="F14" s="12"/>
      <c r="G14" s="38"/>
      <c r="H14" s="34" t="s">
        <v>37</v>
      </c>
      <c r="I14" s="44" t="s">
        <v>38</v>
      </c>
    </row>
    <row r="15" spans="1:9" ht="18.75" hidden="1" outlineLevel="1" x14ac:dyDescent="0.25">
      <c r="A15" s="16" t="s">
        <v>14</v>
      </c>
      <c r="B15" s="17"/>
      <c r="C15" s="18" t="s">
        <v>39</v>
      </c>
      <c r="D15" s="109">
        <f>IF($A15="","",SUMIF(A16:INDEX(A16:A101,MATCH($A15,$A16:$A101,)),D$2,D16:INDEX(D16:D101,MATCH($A15,$A16:$A101,))))</f>
        <v>1</v>
      </c>
      <c r="E15" s="109">
        <f>IF($A15="","",SUMIF(B16:INDEX(B16:B101,MATCH($A15,$A16:$A101,)),E$2,E16:INDEX(E16:E101,MATCH($A15,$A16:$A101,))))</f>
        <v>0</v>
      </c>
      <c r="F15" s="19"/>
      <c r="G15" s="32"/>
      <c r="H15" s="22" t="s">
        <v>20</v>
      </c>
      <c r="I15" s="40" t="s">
        <v>40</v>
      </c>
    </row>
    <row r="16" spans="1:9" ht="31.5" hidden="1" outlineLevel="1" x14ac:dyDescent="0.25">
      <c r="A16" s="1" t="str">
        <f t="shared" ref="A16:A17" si="2">IF(B16,"Урок","")</f>
        <v>Урок</v>
      </c>
      <c r="B16" s="17">
        <v>4</v>
      </c>
      <c r="C16" s="45" t="s">
        <v>41</v>
      </c>
      <c r="D16" s="137">
        <f>--NOT(ISBLANK(F16))</f>
        <v>1</v>
      </c>
      <c r="E16" s="137">
        <f>--NOT(ISBLANK(G16))</f>
        <v>0</v>
      </c>
      <c r="F16" s="26" t="s">
        <v>402</v>
      </c>
      <c r="G16" s="41"/>
      <c r="H16" s="46" t="s">
        <v>42</v>
      </c>
      <c r="I16" s="42" t="s">
        <v>43</v>
      </c>
    </row>
    <row r="17" spans="1:9" hidden="1" outlineLevel="1" x14ac:dyDescent="0.25">
      <c r="A17" s="1" t="str">
        <f t="shared" si="2"/>
        <v/>
      </c>
      <c r="B17" s="17"/>
      <c r="C17" s="45"/>
      <c r="D17" s="25"/>
      <c r="E17" s="25"/>
      <c r="F17" s="19"/>
      <c r="G17" s="32"/>
      <c r="H17" s="46"/>
      <c r="I17" s="43"/>
    </row>
    <row r="18" spans="1:9" ht="31.5" collapsed="1" x14ac:dyDescent="0.25">
      <c r="A18" s="9" t="s">
        <v>44</v>
      </c>
      <c r="B18" s="10"/>
      <c r="C18" s="11" t="s">
        <v>28</v>
      </c>
      <c r="D18" s="112">
        <f>IF($A18="","",SUMIF($A19:INDEX($A19:$A104,MATCH("",$A19:$A104,)),D$2,D19:INDEX(D19:D104,MATCH("",$A19:$A104,))))</f>
        <v>0</v>
      </c>
      <c r="E18" s="112">
        <f>IF($A18="","",SUMIF($A19:INDEX($A19:$A104,MATCH("",$A19:$A104,)),E$2,E19:INDEX(E19:E104,MATCH("",$A19:$A104,))))</f>
        <v>0</v>
      </c>
      <c r="F18" s="12"/>
      <c r="G18" s="38"/>
      <c r="H18" s="22" t="s">
        <v>45</v>
      </c>
      <c r="I18" s="44" t="s">
        <v>46</v>
      </c>
    </row>
    <row r="19" spans="1:9" ht="18.75" hidden="1" outlineLevel="1" x14ac:dyDescent="0.25">
      <c r="A19" s="16" t="s">
        <v>14</v>
      </c>
      <c r="B19" s="17"/>
      <c r="C19" s="47" t="s">
        <v>30</v>
      </c>
      <c r="D19" s="109">
        <f>IF($A19="","",SUMIF(A20:INDEX(A20:A105,MATCH($A19,$A20:$A105,)),D$2,D20:INDEX(D20:D105,MATCH($A19,$A20:$A105,))))</f>
        <v>0</v>
      </c>
      <c r="E19" s="109">
        <f>IF($A19="","",SUMIF(B20:INDEX(B20:B105,MATCH($A19,$A20:$A105,)),E$2,E20:INDEX(E20:E105,MATCH($A19,$A20:$A105,))))</f>
        <v>0</v>
      </c>
      <c r="F19" s="19"/>
      <c r="G19" s="32"/>
      <c r="H19" s="22"/>
      <c r="I19" s="40" t="s">
        <v>47</v>
      </c>
    </row>
    <row r="20" spans="1:9" ht="36.75" hidden="1" customHeight="1" outlineLevel="1" x14ac:dyDescent="0.25">
      <c r="A20" s="1" t="str">
        <f t="shared" ref="A20:A21" si="3">IF(B20,"Урок","")</f>
        <v>Урок</v>
      </c>
      <c r="B20" s="17">
        <v>5</v>
      </c>
      <c r="C20" s="24" t="s">
        <v>48</v>
      </c>
      <c r="D20" s="137">
        <f>--NOT(ISBLANK(F20))</f>
        <v>0</v>
      </c>
      <c r="E20" s="137">
        <f>--NOT(ISBLANK(G20))</f>
        <v>0</v>
      </c>
      <c r="F20" s="26"/>
      <c r="G20" s="41"/>
      <c r="H20" s="34" t="s">
        <v>49</v>
      </c>
      <c r="I20" s="42" t="s">
        <v>50</v>
      </c>
    </row>
    <row r="21" spans="1:9" hidden="1" outlineLevel="1" x14ac:dyDescent="0.25">
      <c r="A21" s="1" t="str">
        <f t="shared" si="3"/>
        <v/>
      </c>
      <c r="B21" s="17"/>
      <c r="C21" s="24"/>
      <c r="D21" s="25"/>
      <c r="E21" s="25"/>
      <c r="F21" s="19"/>
      <c r="G21" s="32"/>
      <c r="H21" s="34"/>
      <c r="I21" s="43"/>
    </row>
    <row r="22" spans="1:9" ht="18.75" collapsed="1" x14ac:dyDescent="0.25">
      <c r="A22" s="9" t="s">
        <v>51</v>
      </c>
      <c r="B22" s="10"/>
      <c r="C22" s="48" t="s">
        <v>52</v>
      </c>
      <c r="D22" s="112">
        <f>IF($A22="","",SUMIF($A23:INDEX($A23:$A108,MATCH("",$A23:$A108,)),D$2,D23:INDEX(D23:D108,MATCH("",$A23:$A108,))))</f>
        <v>0</v>
      </c>
      <c r="E22" s="112">
        <f>IF($A22="","",SUMIF($A23:INDEX($A23:$A108,MATCH("",$A23:$A108,)),E$2,E23:INDEX(E23:E108,MATCH("",$A23:$A108,))))</f>
        <v>0</v>
      </c>
      <c r="F22" s="12"/>
      <c r="G22" s="38"/>
      <c r="H22" s="22" t="s">
        <v>53</v>
      </c>
      <c r="I22" s="49" t="s">
        <v>54</v>
      </c>
    </row>
    <row r="23" spans="1:9" ht="31.5" hidden="1" outlineLevel="1" x14ac:dyDescent="0.25">
      <c r="A23" s="16" t="s">
        <v>14</v>
      </c>
      <c r="B23" s="17"/>
      <c r="C23" s="18" t="s">
        <v>55</v>
      </c>
      <c r="D23" s="109">
        <f>IF($A23="","",SUMIF(A24:INDEX(A24:A109,MATCH($A23,$A24:$A109,)),D$2,D24:INDEX(D24:D109,MATCH($A23,$A24:$A109,))))</f>
        <v>0</v>
      </c>
      <c r="E23" s="109">
        <f>IF($A23="","",SUMIF(B24:INDEX(B24:B109,MATCH($A23,$A24:$A109,)),E$2,E24:INDEX(E24:E109,MATCH($A23,$A24:$A109,))))</f>
        <v>0</v>
      </c>
      <c r="F23" s="19"/>
      <c r="G23" s="32"/>
      <c r="H23" s="34" t="s">
        <v>56</v>
      </c>
      <c r="I23" s="43" t="s">
        <v>57</v>
      </c>
    </row>
    <row r="24" spans="1:9" hidden="1" outlineLevel="1" x14ac:dyDescent="0.25">
      <c r="A24" s="1" t="str">
        <f t="shared" ref="A24:A26" si="4">IF(B24,"Урок","")</f>
        <v>Урок</v>
      </c>
      <c r="B24" s="50">
        <v>6</v>
      </c>
      <c r="C24" s="45" t="s">
        <v>58</v>
      </c>
      <c r="D24" s="137">
        <f t="shared" ref="D24:D25" si="5">--NOT(ISBLANK(F24))</f>
        <v>0</v>
      </c>
      <c r="E24" s="137">
        <f t="shared" ref="E24:E25" si="6">--NOT(ISBLANK(G24))</f>
        <v>0</v>
      </c>
      <c r="F24" s="26"/>
      <c r="G24" s="41"/>
      <c r="H24" s="22"/>
      <c r="I24" s="40" t="s">
        <v>59</v>
      </c>
    </row>
    <row r="25" spans="1:9" hidden="1" outlineLevel="1" x14ac:dyDescent="0.25">
      <c r="A25" s="1" t="str">
        <f t="shared" si="4"/>
        <v>Урок</v>
      </c>
      <c r="B25" s="17">
        <v>7</v>
      </c>
      <c r="C25" s="45" t="s">
        <v>60</v>
      </c>
      <c r="D25" s="137">
        <f t="shared" si="5"/>
        <v>0</v>
      </c>
      <c r="E25" s="137">
        <f t="shared" si="6"/>
        <v>0</v>
      </c>
      <c r="F25" s="51"/>
      <c r="G25" s="52"/>
      <c r="H25" s="22"/>
      <c r="I25" s="53" t="s">
        <v>61</v>
      </c>
    </row>
    <row r="26" spans="1:9" hidden="1" outlineLevel="1" x14ac:dyDescent="0.25">
      <c r="A26" s="1" t="str">
        <f t="shared" si="4"/>
        <v/>
      </c>
      <c r="B26" s="17"/>
      <c r="C26" s="45"/>
      <c r="D26" s="25"/>
      <c r="E26" s="25"/>
      <c r="F26" s="12"/>
      <c r="G26" s="38"/>
      <c r="H26" s="22"/>
    </row>
    <row r="27" spans="1:9" ht="29.25" collapsed="1" x14ac:dyDescent="0.25">
      <c r="A27" s="9" t="s">
        <v>62</v>
      </c>
      <c r="B27" s="10"/>
      <c r="C27" s="11" t="s">
        <v>28</v>
      </c>
      <c r="D27" s="112">
        <f>IF($A27="","",SUMIF($A28:INDEX($A28:$A113,MATCH("",$A28:$A113,)),D$2,D28:INDEX(D28:D113,MATCH("",$A28:$A113,))))</f>
        <v>0</v>
      </c>
      <c r="E27" s="112">
        <f>IF($A27="","",SUMIF($A28:INDEX($A28:$A113,MATCH("",$A28:$A113,)),E$2,E28:INDEX(E28:E113,MATCH("",$A28:$A113,))))</f>
        <v>0</v>
      </c>
      <c r="F27" s="12"/>
      <c r="G27" s="38"/>
      <c r="H27" s="54"/>
    </row>
    <row r="28" spans="1:9" ht="18.75" hidden="1" outlineLevel="1" x14ac:dyDescent="0.25">
      <c r="A28" s="16" t="s">
        <v>14</v>
      </c>
      <c r="B28" s="17"/>
      <c r="C28" s="18" t="s">
        <v>63</v>
      </c>
      <c r="D28" s="109">
        <f>IF($A28="","",SUMIF(A29:INDEX(A29:A114,MATCH($A28,$A29:$A114,)),D$2,D29:INDEX(D29:D114,MATCH($A28,$A29:$A114,))))</f>
        <v>0</v>
      </c>
      <c r="E28" s="109">
        <f>IF($A28="","",SUMIF(B29:INDEX(B29:B114,MATCH($A28,$A29:$A114,)),E$2,E29:INDEX(E29:E114,MATCH($A28,$A29:$A114,))))</f>
        <v>0</v>
      </c>
      <c r="F28" s="19"/>
      <c r="G28" s="32"/>
      <c r="H28" s="54"/>
      <c r="I28" s="31"/>
    </row>
    <row r="29" spans="1:9" ht="31.5" hidden="1" outlineLevel="1" x14ac:dyDescent="0.25">
      <c r="A29" s="1" t="str">
        <f t="shared" ref="A29:A30" si="7">IF(B29,"Урок","")</f>
        <v>Урок</v>
      </c>
      <c r="B29" s="50">
        <v>8</v>
      </c>
      <c r="C29" s="24" t="s">
        <v>64</v>
      </c>
      <c r="D29" s="137">
        <f>--NOT(ISBLANK(F29))</f>
        <v>0</v>
      </c>
      <c r="E29" s="137">
        <f>--NOT(ISBLANK(G29))</f>
        <v>0</v>
      </c>
      <c r="F29" s="19"/>
      <c r="G29" s="32"/>
      <c r="H29" s="55"/>
      <c r="I29" s="56" t="s">
        <v>65</v>
      </c>
    </row>
    <row r="30" spans="1:9" hidden="1" outlineLevel="1" x14ac:dyDescent="0.25">
      <c r="A30" s="1" t="str">
        <f t="shared" si="7"/>
        <v/>
      </c>
      <c r="B30" s="17"/>
      <c r="C30" s="24"/>
      <c r="D30" s="25"/>
      <c r="E30" s="25"/>
      <c r="F30" s="19"/>
      <c r="G30" s="32"/>
      <c r="H30" s="54"/>
      <c r="I30" s="44"/>
    </row>
    <row r="31" spans="1:9" ht="31.5" collapsed="1" x14ac:dyDescent="0.25">
      <c r="A31" s="9" t="s">
        <v>66</v>
      </c>
      <c r="B31" s="17"/>
      <c r="C31" s="11" t="s">
        <v>67</v>
      </c>
      <c r="D31" s="112">
        <f>IF($A31="","",SUMIF($A32:INDEX($A32:$A117,MATCH("",$A32:$A117,)),D$2,D32:INDEX(D32:D117,MATCH("",$A32:$A117,))))</f>
        <v>0</v>
      </c>
      <c r="E31" s="112">
        <f>IF($A31="","",SUMIF($A32:INDEX($A32:$A117,MATCH("",$A32:$A117,)),E$2,E32:INDEX(E32:E117,MATCH("",$A32:$A117,))))</f>
        <v>0</v>
      </c>
      <c r="F31" s="12"/>
      <c r="G31" s="38"/>
      <c r="H31" s="54"/>
      <c r="I31" s="44" t="s">
        <v>68</v>
      </c>
    </row>
    <row r="32" spans="1:9" ht="31.5" hidden="1" outlineLevel="1" x14ac:dyDescent="0.25">
      <c r="A32" s="16" t="s">
        <v>14</v>
      </c>
      <c r="B32" s="10"/>
      <c r="C32" s="47" t="s">
        <v>69</v>
      </c>
      <c r="D32" s="109">
        <f>IF($A32="","",SUMIF(A33:INDEX(A33:A118,MATCH($A32,$A33:$A118,)),D$2,D33:INDEX(D33:D118,MATCH($A32,$A33:$A118,))))</f>
        <v>0</v>
      </c>
      <c r="E32" s="109">
        <f>IF($A32="","",SUMIF(B33:INDEX(B33:B118,MATCH($A32,$A33:$A118,)),E$2,E33:INDEX(E33:E118,MATCH($A32,$A33:$A118,))))</f>
        <v>0</v>
      </c>
      <c r="F32" s="19"/>
      <c r="G32" s="32"/>
      <c r="H32" s="54"/>
      <c r="I32" s="39" t="s">
        <v>70</v>
      </c>
    </row>
    <row r="33" spans="1:9" ht="31.5" hidden="1" outlineLevel="1" x14ac:dyDescent="0.25">
      <c r="A33" s="1" t="str">
        <f t="shared" ref="A33:A34" si="8">IF(B33,"Урок","")</f>
        <v>Урок</v>
      </c>
      <c r="B33" s="17">
        <v>9</v>
      </c>
      <c r="C33" s="24" t="s">
        <v>71</v>
      </c>
      <c r="D33" s="137">
        <f>--NOT(ISBLANK(F33))</f>
        <v>0</v>
      </c>
      <c r="E33" s="137">
        <f>--NOT(ISBLANK(G33))</f>
        <v>0</v>
      </c>
      <c r="F33" s="26"/>
      <c r="G33" s="41"/>
      <c r="H33" s="54"/>
      <c r="I33" s="57" t="s">
        <v>72</v>
      </c>
    </row>
    <row r="34" spans="1:9" hidden="1" outlineLevel="1" x14ac:dyDescent="0.25">
      <c r="A34" s="1" t="str">
        <f t="shared" si="8"/>
        <v/>
      </c>
      <c r="B34" s="17"/>
      <c r="C34" s="24"/>
      <c r="D34" s="25"/>
      <c r="E34" s="25"/>
      <c r="F34" s="19"/>
      <c r="G34" s="32"/>
      <c r="H34" s="54"/>
      <c r="I34" s="39"/>
    </row>
    <row r="35" spans="1:9" ht="31.5" collapsed="1" x14ac:dyDescent="0.25">
      <c r="A35" s="9" t="s">
        <v>73</v>
      </c>
      <c r="B35" s="10"/>
      <c r="C35" s="11" t="s">
        <v>28</v>
      </c>
      <c r="D35" s="112">
        <f>IF($A35="","",SUMIF($A36:INDEX($A36:$A121,MATCH("",$A36:$A121,)),D$2,D36:INDEX(D36:D121,MATCH("",$A36:$A121,))))</f>
        <v>0</v>
      </c>
      <c r="E35" s="112">
        <f>IF($A35="","",SUMIF($A36:INDEX($A36:$A121,MATCH("",$A36:$A121,)),E$2,E36:INDEX(E36:E121,MATCH("",$A36:$A121,))))</f>
        <v>0</v>
      </c>
      <c r="F35" s="19"/>
      <c r="G35" s="32"/>
      <c r="H35" s="54"/>
      <c r="I35" s="44" t="s">
        <v>74</v>
      </c>
    </row>
    <row r="36" spans="1:9" ht="18.75" hidden="1" outlineLevel="1" x14ac:dyDescent="0.25">
      <c r="A36" s="16" t="s">
        <v>14</v>
      </c>
      <c r="B36" s="17"/>
      <c r="C36" s="18" t="s">
        <v>63</v>
      </c>
      <c r="D36" s="109">
        <f>IF($A36="","",SUMIF(A37:INDEX(A37:A122,MATCH($A36,$A37:$A122,)),D$2,D37:INDEX(D37:D122,MATCH($A36,$A37:$A122,))))</f>
        <v>0</v>
      </c>
      <c r="E36" s="109">
        <f>IF($A36="","",SUMIF(B37:INDEX(B37:B122,MATCH($A36,$A37:$A122,)),E$2,E37:INDEX(E37:E122,MATCH($A36,$A37:$A122,))))</f>
        <v>0</v>
      </c>
      <c r="F36" s="19"/>
      <c r="G36" s="32"/>
      <c r="H36" s="54"/>
      <c r="I36" s="40" t="s">
        <v>75</v>
      </c>
    </row>
    <row r="37" spans="1:9" ht="31.5" hidden="1" outlineLevel="1" x14ac:dyDescent="0.25">
      <c r="A37" s="1" t="str">
        <f t="shared" ref="A37:A38" si="9">IF(B37,"Урок","")</f>
        <v>Урок</v>
      </c>
      <c r="B37" s="17">
        <v>10</v>
      </c>
      <c r="C37" s="24" t="s">
        <v>76</v>
      </c>
      <c r="D37" s="137">
        <f>--NOT(ISBLANK(F37))</f>
        <v>0</v>
      </c>
      <c r="E37" s="137">
        <f>--NOT(ISBLANK(G37))</f>
        <v>0</v>
      </c>
      <c r="F37" s="19"/>
      <c r="G37" s="32"/>
      <c r="H37" s="34" t="s">
        <v>12</v>
      </c>
      <c r="I37" s="57" t="s">
        <v>77</v>
      </c>
    </row>
    <row r="38" spans="1:9" hidden="1" outlineLevel="1" x14ac:dyDescent="0.25">
      <c r="A38" s="1" t="str">
        <f t="shared" si="9"/>
        <v/>
      </c>
      <c r="B38" s="17"/>
      <c r="C38" s="24"/>
      <c r="D38" s="25"/>
      <c r="E38" s="25"/>
      <c r="F38" s="19"/>
      <c r="G38" s="32"/>
      <c r="H38" s="34"/>
      <c r="I38" s="39"/>
    </row>
    <row r="39" spans="1:9" ht="18.75" collapsed="1" x14ac:dyDescent="0.25">
      <c r="A39" s="9" t="s">
        <v>78</v>
      </c>
      <c r="B39" s="10"/>
      <c r="C39" s="48" t="s">
        <v>52</v>
      </c>
      <c r="D39" s="112">
        <f>IF($A39="","",SUMIF($A40:INDEX($A40:$A125,MATCH("",$A40:$A125,)),D$2,D40:INDEX(D40:D125,MATCH("",$A40:$A125,))))</f>
        <v>0</v>
      </c>
      <c r="E39" s="112">
        <f>IF($A39="","",SUMIF($A40:INDEX($A40:$A125,MATCH("",$A40:$A125,)),E$2,E40:INDEX(E40:E125,MATCH("",$A40:$A125,))))</f>
        <v>0</v>
      </c>
      <c r="F39" s="12"/>
      <c r="G39" s="38"/>
      <c r="H39" s="34" t="s">
        <v>37</v>
      </c>
      <c r="I39" s="49"/>
    </row>
    <row r="40" spans="1:9" ht="18.75" hidden="1" outlineLevel="1" x14ac:dyDescent="0.25">
      <c r="A40" s="16" t="s">
        <v>14</v>
      </c>
      <c r="B40" s="17"/>
      <c r="C40" s="58" t="s">
        <v>55</v>
      </c>
      <c r="D40" s="109">
        <f>IF($A40="","",SUMIF(A41:INDEX(A41:A126,MATCH($A40,$A41:$A126,)),D$2,D41:INDEX(D41:D126,MATCH($A40,$A41:$A126,))))</f>
        <v>0</v>
      </c>
      <c r="E40" s="109">
        <f>IF($A40="","",SUMIF(B41:INDEX(B41:B126,MATCH($A40,$A41:$A126,)),E$2,E41:INDEX(E41:E126,MATCH($A40,$A41:$A126,))))</f>
        <v>0</v>
      </c>
      <c r="F40" s="19"/>
      <c r="G40" s="32"/>
      <c r="H40" s="22" t="s">
        <v>20</v>
      </c>
      <c r="I40" s="40" t="s">
        <v>79</v>
      </c>
    </row>
    <row r="41" spans="1:9" hidden="1" outlineLevel="1" x14ac:dyDescent="0.25">
      <c r="A41" s="1" t="str">
        <f t="shared" ref="A41:A42" si="10">IF(B41,"Урок","")</f>
        <v>Урок</v>
      </c>
      <c r="B41" s="17">
        <v>11</v>
      </c>
      <c r="C41" s="59" t="s">
        <v>80</v>
      </c>
      <c r="D41" s="137">
        <f>--NOT(ISBLANK(F41))</f>
        <v>0</v>
      </c>
      <c r="E41" s="137">
        <f>--NOT(ISBLANK(G41))</f>
        <v>0</v>
      </c>
      <c r="F41" s="19"/>
      <c r="G41" s="32"/>
      <c r="H41" s="46" t="s">
        <v>42</v>
      </c>
      <c r="I41" s="53" t="s">
        <v>81</v>
      </c>
    </row>
    <row r="42" spans="1:9" hidden="1" outlineLevel="1" x14ac:dyDescent="0.25">
      <c r="A42" s="1" t="str">
        <f t="shared" si="10"/>
        <v/>
      </c>
      <c r="B42" s="17"/>
      <c r="C42" s="59"/>
      <c r="D42" s="25"/>
      <c r="E42" s="25"/>
      <c r="F42" s="19"/>
      <c r="G42" s="32"/>
      <c r="H42" s="46"/>
      <c r="I42" s="40"/>
    </row>
    <row r="43" spans="1:9" ht="31.5" customHeight="1" collapsed="1" x14ac:dyDescent="0.25">
      <c r="A43" s="9" t="s">
        <v>82</v>
      </c>
      <c r="B43" s="10"/>
      <c r="C43" s="11" t="s">
        <v>67</v>
      </c>
      <c r="D43" s="112">
        <f>IF($A43="","",SUMIF($A44:INDEX($A44:$A130,MATCH("",$A44:$A130,)),D$2,D44:INDEX(D44:D130,MATCH("",$A44:$A130,))))</f>
        <v>0</v>
      </c>
      <c r="E43" s="112">
        <f>IF($A43="","",SUMIF($A44:INDEX($A44:$A130,MATCH("",$A44:$A130,)),E$2,E44:INDEX(E44:E130,MATCH("",$A44:$A130,))))</f>
        <v>0</v>
      </c>
      <c r="F43" s="12"/>
      <c r="G43" s="38"/>
      <c r="H43" s="22" t="s">
        <v>45</v>
      </c>
      <c r="I43" s="60" t="s">
        <v>83</v>
      </c>
    </row>
    <row r="44" spans="1:9" ht="31.5" hidden="1" outlineLevel="1" x14ac:dyDescent="0.25">
      <c r="A44" s="16" t="s">
        <v>14</v>
      </c>
      <c r="B44" s="17"/>
      <c r="C44" s="61" t="s">
        <v>69</v>
      </c>
      <c r="D44" s="109">
        <f>IF($A44="","",SUMIF(A45:INDEX(A45:A131,MATCH($A44,$A45:$A131,)),D$2,D45:INDEX(D45:D131,MATCH($A44,$A45:$A131,))))</f>
        <v>0</v>
      </c>
      <c r="E44" s="109">
        <f>IF($A44="","",SUMIF(B45:INDEX(B45:B130,MATCH($A44,$A45:$A130,)),E$2,E45:INDEX(E45:E130,MATCH($A44,$A45:$A130,))))</f>
        <v>0</v>
      </c>
      <c r="F44" s="19"/>
      <c r="G44" s="32"/>
      <c r="H44" s="22"/>
      <c r="I44" s="62" t="s">
        <v>84</v>
      </c>
    </row>
    <row r="45" spans="1:9" ht="31.5" hidden="1" outlineLevel="1" x14ac:dyDescent="0.25">
      <c r="A45" s="1" t="str">
        <f t="shared" ref="A45:A46" si="11">IF(B45,"Урок","")</f>
        <v>Урок</v>
      </c>
      <c r="B45" s="17">
        <v>12</v>
      </c>
      <c r="C45" s="59" t="s">
        <v>85</v>
      </c>
      <c r="D45" s="137">
        <f>--NOT(ISBLANK(F45))</f>
        <v>0</v>
      </c>
      <c r="E45" s="137">
        <f>--NOT(ISBLANK(G45))</f>
        <v>0</v>
      </c>
      <c r="F45" s="19"/>
      <c r="G45" s="32"/>
      <c r="H45" s="34" t="s">
        <v>49</v>
      </c>
      <c r="I45" s="62" t="s">
        <v>86</v>
      </c>
    </row>
    <row r="46" spans="1:9" hidden="1" outlineLevel="1" x14ac:dyDescent="0.25">
      <c r="A46" s="1" t="str">
        <f t="shared" si="11"/>
        <v/>
      </c>
      <c r="B46" s="17"/>
      <c r="C46" s="59"/>
      <c r="D46" s="25"/>
      <c r="E46" s="25"/>
      <c r="F46" s="19"/>
      <c r="G46" s="32"/>
      <c r="H46" s="34"/>
      <c r="I46" s="62"/>
    </row>
    <row r="47" spans="1:9" ht="49.5" customHeight="1" collapsed="1" x14ac:dyDescent="0.25">
      <c r="A47" s="9" t="s">
        <v>87</v>
      </c>
      <c r="B47" s="10"/>
      <c r="C47" s="11" t="s">
        <v>11</v>
      </c>
      <c r="D47" s="112">
        <f>IF($A47="","",SUMIF($A48:INDEX($A48:$A134,MATCH("",$A48:$A134,)),D$2,D48:INDEX(D48:D134,MATCH("",$A48:$A134,))))</f>
        <v>0</v>
      </c>
      <c r="E47" s="112">
        <f>IF($A47="","",SUMIF($A48:INDEX($A48:$A134,MATCH("",$A48:$A134,)),E$2,E48:INDEX(E48:E134,MATCH("",$A48:$A134,))))</f>
        <v>0</v>
      </c>
      <c r="F47" s="12"/>
      <c r="G47" s="38"/>
      <c r="H47" s="63" t="s">
        <v>88</v>
      </c>
      <c r="I47" s="60" t="s">
        <v>89</v>
      </c>
    </row>
    <row r="48" spans="1:9" ht="31.5" hidden="1" outlineLevel="1" x14ac:dyDescent="0.25">
      <c r="A48" s="16" t="s">
        <v>14</v>
      </c>
      <c r="B48" s="17"/>
      <c r="C48" s="47" t="s">
        <v>90</v>
      </c>
      <c r="D48" s="109">
        <f>IF($A48="","",SUMIF(A49:INDEX(A49:A135,MATCH($A48,$A49:$A135,)),D$2,D49:INDEX(D49:D135,MATCH($A48,$A49:$A135,))))</f>
        <v>0</v>
      </c>
      <c r="E48" s="109">
        <f>IF($A48="","",SUMIF(B49:INDEX(B49:B134,MATCH($A48,$A49:$A134,)),E$2,E49:INDEX(E49:E134,MATCH($A48,$A49:$A134,))))</f>
        <v>0</v>
      </c>
      <c r="F48" s="19"/>
      <c r="G48" s="32"/>
      <c r="H48" s="34" t="s">
        <v>91</v>
      </c>
      <c r="I48" s="62" t="s">
        <v>92</v>
      </c>
    </row>
    <row r="49" spans="1:9" ht="31.5" hidden="1" outlineLevel="1" x14ac:dyDescent="0.25">
      <c r="A49" s="1" t="str">
        <f t="shared" ref="A49:A51" si="12">IF(B49,"Урок","")</f>
        <v>Урок</v>
      </c>
      <c r="B49" s="50">
        <v>13</v>
      </c>
      <c r="C49" s="24" t="s">
        <v>93</v>
      </c>
      <c r="D49" s="137">
        <f t="shared" ref="D49:D50" si="13">--NOT(ISBLANK(F49))</f>
        <v>0</v>
      </c>
      <c r="E49" s="137">
        <f t="shared" ref="E49:E50" si="14">--NOT(ISBLANK(G49))</f>
        <v>0</v>
      </c>
      <c r="F49" s="26"/>
      <c r="G49" s="41"/>
      <c r="H49" s="54"/>
      <c r="I49" s="64" t="s">
        <v>94</v>
      </c>
    </row>
    <row r="50" spans="1:9" hidden="1" outlineLevel="1" x14ac:dyDescent="0.25">
      <c r="A50" s="1" t="str">
        <f t="shared" si="12"/>
        <v>Урок</v>
      </c>
      <c r="B50" s="17">
        <v>14</v>
      </c>
      <c r="C50" s="45" t="s">
        <v>95</v>
      </c>
      <c r="D50" s="137">
        <f t="shared" si="13"/>
        <v>0</v>
      </c>
      <c r="E50" s="137">
        <f t="shared" si="14"/>
        <v>0</v>
      </c>
      <c r="F50" s="19"/>
      <c r="G50" s="38"/>
      <c r="H50" s="54"/>
      <c r="I50" s="40"/>
    </row>
    <row r="51" spans="1:9" hidden="1" outlineLevel="1" x14ac:dyDescent="0.25">
      <c r="A51" s="1" t="str">
        <f t="shared" si="12"/>
        <v/>
      </c>
      <c r="B51" s="17"/>
      <c r="C51" s="45"/>
      <c r="D51" s="25"/>
      <c r="E51" s="25"/>
      <c r="F51" s="19"/>
      <c r="G51" s="38"/>
      <c r="H51" s="54"/>
      <c r="I51" s="40"/>
    </row>
    <row r="52" spans="1:9" ht="18.75" collapsed="1" x14ac:dyDescent="0.25">
      <c r="A52" s="9" t="s">
        <v>96</v>
      </c>
      <c r="B52" s="10"/>
      <c r="C52" s="11" t="s">
        <v>97</v>
      </c>
      <c r="D52" s="112">
        <f>IF($A52="","",SUMIF($A53:INDEX($A53:$A139,MATCH("",$A53:$A139,)),D$2,D53:INDEX(D53:D139,MATCH("",$A53:$A139,))))</f>
        <v>0</v>
      </c>
      <c r="E52" s="112">
        <f>IF($A52="","",SUMIF($A53:INDEX($A53:$A139,MATCH("",$A53:$A139,)),E$2,E53:INDEX(E53:E139,MATCH("",$A53:$A139,))))</f>
        <v>0</v>
      </c>
      <c r="F52" s="12"/>
      <c r="G52" s="38"/>
      <c r="H52" s="54"/>
      <c r="I52" s="49" t="s">
        <v>98</v>
      </c>
    </row>
    <row r="53" spans="1:9" ht="30" hidden="1" outlineLevel="1" x14ac:dyDescent="0.25">
      <c r="A53" s="16" t="s">
        <v>14</v>
      </c>
      <c r="B53" s="17"/>
      <c r="C53" s="47" t="s">
        <v>99</v>
      </c>
      <c r="D53" s="109">
        <f>IF($A53="","",SUMIF(A54:INDEX(A54:A140,MATCH($A53,$A54:$A140,)),D$2,D54:INDEX(D54:D140,MATCH($A53,$A54:$A140,))))</f>
        <v>0</v>
      </c>
      <c r="E53" s="109">
        <f>IF($A53="","",SUMIF(B54:INDEX(B54:B139,MATCH($A53,$A54:$A139,)),E$2,E54:INDEX(E54:E139,MATCH($A53,$A54:$A139,))))</f>
        <v>0</v>
      </c>
      <c r="F53" s="19"/>
      <c r="G53" s="32"/>
      <c r="H53" s="54"/>
      <c r="I53" s="43" t="s">
        <v>100</v>
      </c>
    </row>
    <row r="54" spans="1:9" ht="31.5" hidden="1" outlineLevel="1" x14ac:dyDescent="0.25">
      <c r="A54" s="1" t="str">
        <f t="shared" ref="A54:A56" si="15">IF(B54,"Урок","")</f>
        <v>Урок</v>
      </c>
      <c r="B54" s="50">
        <v>15</v>
      </c>
      <c r="C54" s="24" t="s">
        <v>101</v>
      </c>
      <c r="D54" s="137">
        <f t="shared" ref="D54:D55" si="16">--NOT(ISBLANK(F54))</f>
        <v>0</v>
      </c>
      <c r="E54" s="137">
        <f t="shared" ref="E54:E55" si="17">--NOT(ISBLANK(G54))</f>
        <v>0</v>
      </c>
      <c r="F54" s="26"/>
      <c r="G54" s="41"/>
      <c r="H54" s="54"/>
      <c r="I54" s="42" t="s">
        <v>102</v>
      </c>
    </row>
    <row r="55" spans="1:9" ht="33.75" hidden="1" customHeight="1" outlineLevel="1" x14ac:dyDescent="0.25">
      <c r="A55" s="1" t="str">
        <f t="shared" si="15"/>
        <v>Урок</v>
      </c>
      <c r="B55" s="17">
        <v>16</v>
      </c>
      <c r="C55" s="24" t="s">
        <v>103</v>
      </c>
      <c r="D55" s="137">
        <f t="shared" si="16"/>
        <v>0</v>
      </c>
      <c r="E55" s="137">
        <f t="shared" si="17"/>
        <v>0</v>
      </c>
      <c r="F55" s="19"/>
      <c r="G55" s="38"/>
      <c r="H55" s="55"/>
      <c r="I55" s="57" t="s">
        <v>104</v>
      </c>
    </row>
    <row r="56" spans="1:9" hidden="1" outlineLevel="1" x14ac:dyDescent="0.25">
      <c r="A56" s="1" t="str">
        <f t="shared" si="15"/>
        <v/>
      </c>
      <c r="B56" s="17"/>
      <c r="C56" s="24"/>
      <c r="D56" s="25"/>
      <c r="E56" s="25"/>
      <c r="F56" s="19"/>
      <c r="G56" s="38"/>
      <c r="H56" s="54"/>
      <c r="I56" s="39"/>
    </row>
    <row r="57" spans="1:9" ht="31.5" customHeight="1" collapsed="1" x14ac:dyDescent="0.25">
      <c r="A57" s="9" t="s">
        <v>105</v>
      </c>
      <c r="B57" s="10"/>
      <c r="C57" s="11" t="s">
        <v>67</v>
      </c>
      <c r="D57" s="112">
        <f>IF($A57="","",SUMIF($A58:INDEX($A58:$A144,MATCH("",$A58:$A144,)),D$2,D58:INDEX(D58:D144,MATCH("",$A58:$A144,))))</f>
        <v>0</v>
      </c>
      <c r="E57" s="112">
        <f>IF($A57="","",SUMIF($A58:INDEX($A58:$A144,MATCH("",$A58:$A144,)),E$2,E58:INDEX(E58:E144,MATCH("",$A58:$A144,))))</f>
        <v>0</v>
      </c>
      <c r="F57" s="12"/>
      <c r="G57" s="38"/>
      <c r="H57" s="34" t="s">
        <v>106</v>
      </c>
      <c r="I57" s="44" t="s">
        <v>68</v>
      </c>
    </row>
    <row r="58" spans="1:9" ht="31.5" hidden="1" outlineLevel="1" x14ac:dyDescent="0.25">
      <c r="A58" s="16" t="s">
        <v>14</v>
      </c>
      <c r="B58" s="17"/>
      <c r="C58" s="47" t="s">
        <v>69</v>
      </c>
      <c r="D58" s="109">
        <f>IF($A58="","",SUMIF(A59:INDEX(A59:A145,MATCH($A58,$A59:$A145,)),D$2,D59:INDEX(D59:D145,MATCH($A58,$A59:$A145,))))</f>
        <v>0</v>
      </c>
      <c r="E58" s="109">
        <f>IF($A58="","",SUMIF(B59:INDEX(B59:B144,MATCH($A58,$A59:$A144,)),E$2,E59:INDEX(E59:E144,MATCH($A58,$A59:$A144,))))</f>
        <v>0</v>
      </c>
      <c r="F58" s="19"/>
      <c r="G58" s="32"/>
      <c r="H58" s="34" t="s">
        <v>37</v>
      </c>
      <c r="I58" s="39" t="s">
        <v>107</v>
      </c>
    </row>
    <row r="59" spans="1:9" ht="31.5" hidden="1" outlineLevel="1" x14ac:dyDescent="0.25">
      <c r="A59" s="1" t="str">
        <f t="shared" ref="A59:A61" si="18">IF(B59,"Урок","")</f>
        <v>Урок</v>
      </c>
      <c r="B59" s="50">
        <v>17</v>
      </c>
      <c r="C59" s="24" t="s">
        <v>108</v>
      </c>
      <c r="D59" s="137">
        <f t="shared" ref="D59:D60" si="19">--NOT(ISBLANK(F59))</f>
        <v>0</v>
      </c>
      <c r="E59" s="137">
        <f t="shared" ref="E59:E60" si="20">--NOT(ISBLANK(G59))</f>
        <v>0</v>
      </c>
      <c r="F59" s="26"/>
      <c r="G59" s="41"/>
      <c r="H59" s="22" t="s">
        <v>20</v>
      </c>
      <c r="I59" s="43" t="s">
        <v>109</v>
      </c>
    </row>
    <row r="60" spans="1:9" hidden="1" outlineLevel="1" x14ac:dyDescent="0.25">
      <c r="A60" s="1" t="str">
        <f t="shared" si="18"/>
        <v>Урок</v>
      </c>
      <c r="B60" s="17">
        <v>18</v>
      </c>
      <c r="C60" s="24" t="s">
        <v>110</v>
      </c>
      <c r="D60" s="137">
        <f t="shared" si="19"/>
        <v>0</v>
      </c>
      <c r="E60" s="137">
        <f t="shared" si="20"/>
        <v>0</v>
      </c>
      <c r="F60" s="19"/>
      <c r="G60" s="38"/>
      <c r="H60" s="46" t="s">
        <v>42</v>
      </c>
      <c r="I60" s="53" t="s">
        <v>111</v>
      </c>
    </row>
    <row r="61" spans="1:9" hidden="1" outlineLevel="1" x14ac:dyDescent="0.25">
      <c r="A61" s="1" t="str">
        <f t="shared" si="18"/>
        <v/>
      </c>
      <c r="B61" s="17"/>
      <c r="C61" s="24"/>
      <c r="D61" s="25"/>
      <c r="E61" s="25"/>
      <c r="F61" s="19"/>
      <c r="G61" s="38"/>
      <c r="H61" s="46"/>
      <c r="I61" s="40"/>
    </row>
    <row r="62" spans="1:9" ht="18.75" collapsed="1" x14ac:dyDescent="0.25">
      <c r="A62" s="9" t="s">
        <v>112</v>
      </c>
      <c r="B62" s="10"/>
      <c r="C62" s="11" t="s">
        <v>52</v>
      </c>
      <c r="D62" s="112">
        <f>IF($A62="","",SUMIF($A63:INDEX($A63:$A149,MATCH("",$A63:$A149,)),D$2,D63:INDEX(D63:D149,MATCH("",$A63:$A149,))))</f>
        <v>0</v>
      </c>
      <c r="E62" s="112">
        <f>IF($A62="","",SUMIF($A63:INDEX($A63:$A149,MATCH("",$A63:$A149,)),E$2,E63:INDEX(E63:E149,MATCH("",$A63:$A149,))))</f>
        <v>0</v>
      </c>
      <c r="F62" s="12"/>
      <c r="G62" s="38"/>
      <c r="H62" s="22" t="s">
        <v>45</v>
      </c>
      <c r="I62" s="49" t="s">
        <v>113</v>
      </c>
    </row>
    <row r="63" spans="1:9" ht="18.75" hidden="1" outlineLevel="1" x14ac:dyDescent="0.25">
      <c r="A63" s="16" t="s">
        <v>14</v>
      </c>
      <c r="B63" s="17"/>
      <c r="C63" s="18" t="s">
        <v>55</v>
      </c>
      <c r="D63" s="109">
        <f>IF($A63="","",SUMIF(A64:INDEX(A64:A150,MATCH($A63,$A64:$A150,)),D$2,D64:INDEX(D64:D150,MATCH($A63,$A64:$A150,))))</f>
        <v>0</v>
      </c>
      <c r="E63" s="109">
        <f>IF($A63="","",SUMIF(B64:INDEX(B64:B149,MATCH($A63,$A64:$A149,)),E$2,E64:INDEX(E64:E149,MATCH($A63,$A64:$A149,))))</f>
        <v>0</v>
      </c>
      <c r="F63" s="19"/>
      <c r="G63" s="32"/>
      <c r="H63" s="22"/>
      <c r="I63" s="40" t="s">
        <v>114</v>
      </c>
    </row>
    <row r="64" spans="1:9" hidden="1" outlineLevel="1" x14ac:dyDescent="0.25">
      <c r="A64" s="1" t="str">
        <f t="shared" ref="A64:A66" si="21">IF(B64,"Урок","")</f>
        <v>Урок</v>
      </c>
      <c r="B64" s="50">
        <v>19</v>
      </c>
      <c r="C64" s="24" t="s">
        <v>115</v>
      </c>
      <c r="D64" s="137">
        <f t="shared" ref="D64:D65" si="22">--NOT(ISBLANK(F64))</f>
        <v>0</v>
      </c>
      <c r="E64" s="137">
        <f t="shared" ref="E64:E65" si="23">--NOT(ISBLANK(G64))</f>
        <v>0</v>
      </c>
      <c r="F64" s="26"/>
      <c r="G64" s="41"/>
      <c r="H64" s="34" t="s">
        <v>49</v>
      </c>
      <c r="I64" s="40" t="s">
        <v>116</v>
      </c>
    </row>
    <row r="65" spans="1:9" ht="31.5" hidden="1" outlineLevel="1" x14ac:dyDescent="0.25">
      <c r="A65" s="1" t="str">
        <f t="shared" si="21"/>
        <v>Урок</v>
      </c>
      <c r="B65" s="17">
        <v>20</v>
      </c>
      <c r="C65" s="24" t="s">
        <v>117</v>
      </c>
      <c r="D65" s="137">
        <f t="shared" si="22"/>
        <v>0</v>
      </c>
      <c r="E65" s="137">
        <f t="shared" si="23"/>
        <v>0</v>
      </c>
      <c r="F65" s="19"/>
      <c r="G65" s="32"/>
      <c r="H65" s="46" t="s">
        <v>53</v>
      </c>
      <c r="I65" s="43" t="s">
        <v>118</v>
      </c>
    </row>
    <row r="66" spans="1:9" hidden="1" outlineLevel="1" x14ac:dyDescent="0.25">
      <c r="A66" s="1" t="str">
        <f t="shared" si="21"/>
        <v/>
      </c>
      <c r="B66" s="17"/>
      <c r="C66" s="24"/>
      <c r="D66" s="25"/>
      <c r="E66" s="25"/>
      <c r="F66" s="19"/>
      <c r="G66" s="32"/>
      <c r="H66" s="46"/>
      <c r="I66" s="43"/>
    </row>
    <row r="67" spans="1:9" ht="31.5" collapsed="1" x14ac:dyDescent="0.25">
      <c r="A67" s="9" t="s">
        <v>119</v>
      </c>
      <c r="B67" s="10"/>
      <c r="C67" s="48" t="s">
        <v>120</v>
      </c>
      <c r="D67" s="112">
        <f>IF($A67="","",SUMIF($A68:INDEX($A68:$A154,MATCH("",$A68:$A154,)),D$2,D68:INDEX(D68:D154,MATCH("",$A68:$A154,))))</f>
        <v>0</v>
      </c>
      <c r="E67" s="112">
        <f>IF($A67="","",SUMIF($A68:INDEX($A68:$A154,MATCH("",$A68:$A154,)),E$2,E68:INDEX(E68:E154,MATCH("",$A68:$A154,))))</f>
        <v>0</v>
      </c>
      <c r="F67" s="12"/>
      <c r="G67" s="38"/>
      <c r="H67" s="34" t="s">
        <v>56</v>
      </c>
      <c r="I67" s="49" t="s">
        <v>121</v>
      </c>
    </row>
    <row r="68" spans="1:9" ht="18.75" hidden="1" outlineLevel="1" x14ac:dyDescent="0.25">
      <c r="A68" s="16" t="s">
        <v>14</v>
      </c>
      <c r="B68" s="17"/>
      <c r="C68" s="18" t="s">
        <v>122</v>
      </c>
      <c r="D68" s="109">
        <f>IF($A68="","",SUMIF(A69:INDEX(A69:A155,MATCH($A68,$A69:$A155,)),D$2,D69:INDEX(D69:D155,MATCH($A68,$A69:$A155,))))</f>
        <v>0</v>
      </c>
      <c r="E68" s="109">
        <f>IF($A68="","",SUMIF(B69:INDEX(B69:B154,MATCH($A68,$A69:$A154,)),E$2,E69:INDEX(E69:E154,MATCH($A68,$A69:$A154,))))</f>
        <v>0</v>
      </c>
      <c r="F68" s="19"/>
      <c r="G68" s="32"/>
      <c r="H68" s="54"/>
      <c r="I68" s="40" t="s">
        <v>123</v>
      </c>
    </row>
    <row r="69" spans="1:9" ht="31.5" hidden="1" outlineLevel="1" x14ac:dyDescent="0.25">
      <c r="A69" s="1" t="str">
        <f t="shared" ref="A69:A71" si="24">IF(B69,"Урок","")</f>
        <v>Урок</v>
      </c>
      <c r="B69" s="50">
        <v>21</v>
      </c>
      <c r="C69" s="24" t="s">
        <v>124</v>
      </c>
      <c r="D69" s="137">
        <f t="shared" ref="D69:D70" si="25">--NOT(ISBLANK(F69))</f>
        <v>0</v>
      </c>
      <c r="E69" s="137">
        <f t="shared" ref="E69:E70" si="26">--NOT(ISBLANK(G69))</f>
        <v>0</v>
      </c>
      <c r="F69" s="26"/>
      <c r="G69" s="41"/>
      <c r="H69" s="34" t="s">
        <v>125</v>
      </c>
      <c r="I69" s="39" t="s">
        <v>126</v>
      </c>
    </row>
    <row r="70" spans="1:9" ht="31.5" hidden="1" outlineLevel="1" x14ac:dyDescent="0.25">
      <c r="A70" s="1" t="str">
        <f t="shared" si="24"/>
        <v>Урок</v>
      </c>
      <c r="B70" s="17">
        <v>22</v>
      </c>
      <c r="C70" s="24" t="s">
        <v>127</v>
      </c>
      <c r="D70" s="137">
        <f t="shared" si="25"/>
        <v>0</v>
      </c>
      <c r="E70" s="137">
        <f t="shared" si="26"/>
        <v>0</v>
      </c>
      <c r="F70" s="19"/>
      <c r="G70" s="38"/>
      <c r="H70" s="54"/>
      <c r="I70" s="43" t="s">
        <v>128</v>
      </c>
    </row>
    <row r="71" spans="1:9" hidden="1" outlineLevel="1" x14ac:dyDescent="0.25">
      <c r="A71" s="1" t="str">
        <f t="shared" si="24"/>
        <v/>
      </c>
      <c r="B71" s="17"/>
      <c r="C71" s="24"/>
      <c r="D71" s="25"/>
      <c r="E71" s="25"/>
      <c r="F71" s="19"/>
      <c r="G71" s="38"/>
      <c r="H71" s="54"/>
      <c r="I71" s="43"/>
    </row>
    <row r="72" spans="1:9" ht="33" customHeight="1" collapsed="1" x14ac:dyDescent="0.25">
      <c r="A72" s="9" t="s">
        <v>129</v>
      </c>
      <c r="B72" s="10"/>
      <c r="C72" s="11" t="s">
        <v>67</v>
      </c>
      <c r="D72" s="112">
        <f>IF($A72="","",SUMIF($A73:INDEX($A73:$A159,MATCH("",$A73:$A159,)),D$2,D73:INDEX(D73:D159,MATCH("",$A73:$A159,))))</f>
        <v>0</v>
      </c>
      <c r="E72" s="112">
        <f>IF($A72="","",SUMIF($A73:INDEX($A73:$A159,MATCH("",$A73:$A159,)),E$2,E73:INDEX(E73:E159,MATCH("",$A73:$A159,))))</f>
        <v>0</v>
      </c>
      <c r="F72" s="12"/>
      <c r="G72" s="38"/>
      <c r="H72" s="54"/>
      <c r="I72" s="65" t="s">
        <v>130</v>
      </c>
    </row>
    <row r="73" spans="1:9" ht="31.5" hidden="1" outlineLevel="1" x14ac:dyDescent="0.25">
      <c r="A73" s="16" t="s">
        <v>14</v>
      </c>
      <c r="B73" s="17"/>
      <c r="C73" s="47" t="s">
        <v>69</v>
      </c>
      <c r="D73" s="109">
        <f>IF($A73="","",SUMIF(A74:INDEX(A74:A160,MATCH($A73,$A74:$A160,)),D$2,D74:INDEX(D74:D160,MATCH($A73,$A74:$A160,))))</f>
        <v>0</v>
      </c>
      <c r="E73" s="109">
        <f>IF($A73="","",SUMIF(B74:INDEX(B74:B159,MATCH($A73,$A74:$A159,)),E$2,E74:INDEX(E74:E159,MATCH($A73,$A74:$A159,))))</f>
        <v>0</v>
      </c>
      <c r="F73" s="19"/>
      <c r="G73" s="32"/>
      <c r="H73" s="54"/>
      <c r="I73" s="39" t="s">
        <v>131</v>
      </c>
    </row>
    <row r="74" spans="1:9" hidden="1" outlineLevel="1" x14ac:dyDescent="0.25">
      <c r="A74" s="1" t="str">
        <f t="shared" ref="A74:A76" si="27">IF(B74,"Урок","")</f>
        <v>Урок</v>
      </c>
      <c r="B74" s="50">
        <v>23</v>
      </c>
      <c r="C74" s="45" t="s">
        <v>132</v>
      </c>
      <c r="D74" s="137">
        <f t="shared" ref="D74:D75" si="28">--NOT(ISBLANK(F74))</f>
        <v>0</v>
      </c>
      <c r="E74" s="137">
        <f t="shared" ref="E74:E75" si="29">--NOT(ISBLANK(G74))</f>
        <v>0</v>
      </c>
      <c r="F74" s="26"/>
      <c r="G74" s="41"/>
      <c r="H74" s="54"/>
      <c r="I74" s="62" t="s">
        <v>133</v>
      </c>
    </row>
    <row r="75" spans="1:9" hidden="1" outlineLevel="1" x14ac:dyDescent="0.25">
      <c r="A75" s="1" t="str">
        <f t="shared" si="27"/>
        <v>Урок</v>
      </c>
      <c r="B75" s="29">
        <v>24</v>
      </c>
      <c r="C75" s="45" t="s">
        <v>134</v>
      </c>
      <c r="D75" s="137">
        <f t="shared" si="28"/>
        <v>0</v>
      </c>
      <c r="E75" s="137">
        <f t="shared" si="29"/>
        <v>0</v>
      </c>
      <c r="F75" s="19"/>
      <c r="G75" s="38"/>
      <c r="H75" s="54"/>
      <c r="I75" s="53" t="s">
        <v>135</v>
      </c>
    </row>
    <row r="76" spans="1:9" hidden="1" outlineLevel="1" x14ac:dyDescent="0.25">
      <c r="A76" s="1" t="str">
        <f t="shared" si="27"/>
        <v/>
      </c>
      <c r="C76" s="45"/>
      <c r="D76" s="25"/>
      <c r="E76" s="25"/>
      <c r="F76" s="19"/>
      <c r="G76" s="38"/>
      <c r="H76" s="54"/>
      <c r="I76" s="40"/>
    </row>
    <row r="77" spans="1:9" ht="18.75" collapsed="1" x14ac:dyDescent="0.25">
      <c r="A77" s="9" t="s">
        <v>136</v>
      </c>
      <c r="B77" s="10"/>
      <c r="C77" s="48" t="s">
        <v>52</v>
      </c>
      <c r="D77" s="112">
        <f>IF($A77="","",SUMIF($A78:INDEX($A78:$A164,MATCH("",$A78:$A164,)),D$2,D78:INDEX(D78:D164,MATCH("",$A78:$A164,))))</f>
        <v>0</v>
      </c>
      <c r="E77" s="112">
        <f>IF($A77="","",SUMIF($A78:INDEX($A78:$A164,MATCH("",$A78:$A164,)),E$2,E78:INDEX(E78:E164,MATCH("",$A78:$A164,))))</f>
        <v>0</v>
      </c>
      <c r="F77" s="12"/>
      <c r="G77" s="38"/>
      <c r="H77" s="54"/>
      <c r="I77" s="49" t="s">
        <v>114</v>
      </c>
    </row>
    <row r="78" spans="1:9" ht="18.75" hidden="1" outlineLevel="1" x14ac:dyDescent="0.25">
      <c r="A78" s="16" t="s">
        <v>14</v>
      </c>
      <c r="B78" s="17"/>
      <c r="C78" s="18" t="s">
        <v>55</v>
      </c>
      <c r="D78" s="109">
        <f>IF($A78="","",SUMIF(A79:INDEX(A79:A165,MATCH($A78,$A79:$A165,)),D$2,D79:INDEX(D79:D165,MATCH($A78,$A79:$A165,))))</f>
        <v>0</v>
      </c>
      <c r="E78" s="109">
        <f>IF($A78="","",SUMIF(B79:INDEX(B79:B164,MATCH($A78,$A79:$A164,)),E$2,E79:INDEX(E79:E164,MATCH($A78,$A79:$A164,))))</f>
        <v>0</v>
      </c>
      <c r="F78" s="19"/>
      <c r="G78" s="32"/>
      <c r="H78" s="54"/>
      <c r="I78" s="40" t="s">
        <v>116</v>
      </c>
    </row>
    <row r="79" spans="1:9" hidden="1" outlineLevel="1" x14ac:dyDescent="0.25">
      <c r="A79" s="1" t="str">
        <f t="shared" ref="A79:A80" si="30">IF(B79,"Урок","")</f>
        <v>Урок</v>
      </c>
      <c r="B79" s="17">
        <v>25</v>
      </c>
      <c r="C79" s="45" t="s">
        <v>137</v>
      </c>
      <c r="D79" s="137">
        <f>--NOT(ISBLANK(F79))</f>
        <v>0</v>
      </c>
      <c r="E79" s="137">
        <f>--NOT(ISBLANK(G79))</f>
        <v>0</v>
      </c>
      <c r="F79" s="19"/>
      <c r="G79" s="32"/>
      <c r="H79" s="54"/>
      <c r="I79" s="53" t="s">
        <v>113</v>
      </c>
    </row>
    <row r="80" spans="1:9" hidden="1" outlineLevel="1" x14ac:dyDescent="0.25">
      <c r="A80" s="1" t="str">
        <f t="shared" si="30"/>
        <v/>
      </c>
      <c r="B80" s="17"/>
      <c r="C80" s="45"/>
      <c r="D80" s="25"/>
      <c r="E80" s="25"/>
      <c r="F80" s="19"/>
      <c r="G80" s="32"/>
      <c r="H80" s="54"/>
      <c r="I80" s="40"/>
    </row>
    <row r="81" spans="1:9" ht="18.75" collapsed="1" x14ac:dyDescent="0.25">
      <c r="A81" s="9" t="s">
        <v>138</v>
      </c>
      <c r="B81" s="10"/>
      <c r="C81" s="48" t="s">
        <v>120</v>
      </c>
      <c r="D81" s="112">
        <f>IF($A81="","",SUMIF($A82:INDEX($A82:$A168,MATCH("",$A82:$A168,)),D$2,D82:INDEX(D82:D168,MATCH("",$A82:$A168,))))</f>
        <v>0</v>
      </c>
      <c r="E81" s="112">
        <f>IF($A81="","",SUMIF($A82:INDEX($A82:$A168,MATCH("",$A82:$A168,)),E$2,E82:INDEX(E82:E168,MATCH("",$A82:$A168,))))</f>
        <v>0</v>
      </c>
      <c r="F81" s="12"/>
      <c r="G81" s="38"/>
      <c r="H81" s="54"/>
      <c r="I81" s="49" t="s">
        <v>121</v>
      </c>
    </row>
    <row r="82" spans="1:9" ht="18.75" hidden="1" outlineLevel="1" x14ac:dyDescent="0.25">
      <c r="A82" s="16" t="s">
        <v>14</v>
      </c>
      <c r="B82" s="17"/>
      <c r="C82" s="18" t="s">
        <v>122</v>
      </c>
      <c r="D82" s="109">
        <f>IF($A82="","",SUMIF(A83:INDEX(A83:A169,MATCH($A82,$A83:$A169,)),D$2,D83:INDEX(D83:D169,MATCH($A82,$A83:$A169,))))</f>
        <v>0</v>
      </c>
      <c r="E82" s="109">
        <f>IF($A82="","",SUMIF(B83:INDEX(B83:B168,MATCH($A82,$A83:$A168,)),E$2,E83:INDEX(E83:E168,MATCH($A82,$A83:$A168,))))</f>
        <v>0</v>
      </c>
      <c r="F82" s="19"/>
      <c r="G82" s="32"/>
      <c r="H82" s="54"/>
      <c r="I82" s="40" t="s">
        <v>123</v>
      </c>
    </row>
    <row r="83" spans="1:9" hidden="1" outlineLevel="1" x14ac:dyDescent="0.25">
      <c r="A83" s="1" t="str">
        <f t="shared" ref="A83:A84" si="31">IF(B83,"Урок","")</f>
        <v>Урок</v>
      </c>
      <c r="B83" s="17">
        <v>26</v>
      </c>
      <c r="C83" s="45" t="s">
        <v>139</v>
      </c>
      <c r="D83" s="137">
        <f>--NOT(ISBLANK(F83))</f>
        <v>0</v>
      </c>
      <c r="E83" s="137">
        <f>--NOT(ISBLANK(G83))</f>
        <v>0</v>
      </c>
      <c r="F83" s="26"/>
      <c r="G83" s="41"/>
      <c r="H83" s="54"/>
      <c r="I83" s="40" t="s">
        <v>140</v>
      </c>
    </row>
    <row r="84" spans="1:9" hidden="1" outlineLevel="1" x14ac:dyDescent="0.25">
      <c r="A84" s="1" t="str">
        <f t="shared" si="31"/>
        <v/>
      </c>
      <c r="B84" s="17"/>
      <c r="C84" s="45"/>
      <c r="D84" s="25"/>
      <c r="E84" s="25"/>
      <c r="F84" s="19"/>
      <c r="G84" s="32"/>
      <c r="H84" s="54"/>
      <c r="I84" s="40"/>
    </row>
    <row r="85" spans="1:9" ht="31.5" collapsed="1" x14ac:dyDescent="0.25">
      <c r="A85" s="9" t="s">
        <v>141</v>
      </c>
      <c r="B85" s="10"/>
      <c r="C85" s="11" t="s">
        <v>142</v>
      </c>
      <c r="D85" s="112">
        <f>IF($A85="","",SUMIF($A86:INDEX($A86:$A172,MATCH("",$A86:$A172,)),D$2,D86:INDEX(D86:D172,MATCH("",$A86:$A172,))))</f>
        <v>0</v>
      </c>
      <c r="E85" s="112">
        <f>IF($A85="","",SUMIF($A86:INDEX($A86:$A172,MATCH("",$A86:$A172,)),E$2,E86:INDEX(E86:E172,MATCH("",$A86:$A172,))))</f>
        <v>0</v>
      </c>
      <c r="F85" s="12"/>
      <c r="G85" s="38"/>
      <c r="H85" s="54"/>
      <c r="I85" s="43" t="s">
        <v>143</v>
      </c>
    </row>
    <row r="86" spans="1:9" ht="18.75" hidden="1" outlineLevel="1" x14ac:dyDescent="0.25">
      <c r="A86" s="16" t="s">
        <v>14</v>
      </c>
      <c r="B86" s="17"/>
      <c r="C86" s="18" t="s">
        <v>63</v>
      </c>
      <c r="D86" s="109">
        <f>IF($A86="","",SUMIF(A87:INDEX(A87:A173,MATCH($A86,$A87:$A173,)),D$2,D87:INDEX(D87:D173,MATCH($A86,$A87:$A173,))))</f>
        <v>0</v>
      </c>
      <c r="E86" s="109">
        <f>IF($A86="","",SUMIF(B87:INDEX(B87:B172,MATCH($A86,$A87:$A172,)),E$2,E87:INDEX(E87:E172,MATCH($A86,$A87:$A172,))))</f>
        <v>0</v>
      </c>
      <c r="F86" s="19"/>
      <c r="G86" s="32"/>
      <c r="H86" s="54"/>
      <c r="I86" s="40"/>
    </row>
    <row r="87" spans="1:9" ht="31.5" hidden="1" outlineLevel="1" x14ac:dyDescent="0.25">
      <c r="A87" s="1" t="str">
        <f t="shared" ref="A87:A88" si="32">IF(B87,"Урок","")</f>
        <v>Урок</v>
      </c>
      <c r="B87" s="17">
        <v>27</v>
      </c>
      <c r="C87" s="45" t="s">
        <v>144</v>
      </c>
      <c r="D87" s="137">
        <f>--NOT(ISBLANK(F87))</f>
        <v>0</v>
      </c>
      <c r="E87" s="137">
        <f>--NOT(ISBLANK(G87))</f>
        <v>0</v>
      </c>
      <c r="F87" s="19"/>
      <c r="G87" s="32"/>
      <c r="H87" s="55"/>
      <c r="I87" s="43" t="s">
        <v>145</v>
      </c>
    </row>
    <row r="88" spans="1:9" hidden="1" outlineLevel="1" x14ac:dyDescent="0.25">
      <c r="A88" s="1" t="str">
        <f t="shared" si="32"/>
        <v/>
      </c>
      <c r="B88" s="17"/>
      <c r="C88" s="45"/>
      <c r="D88" s="25"/>
      <c r="E88" s="25"/>
      <c r="F88" s="19"/>
      <c r="G88" s="32"/>
      <c r="H88" s="54"/>
      <c r="I88" s="43"/>
    </row>
    <row r="89" spans="1:9" ht="18.75" collapsed="1" x14ac:dyDescent="0.25">
      <c r="A89" s="9" t="s">
        <v>146</v>
      </c>
      <c r="B89" s="10"/>
      <c r="C89" s="11" t="s">
        <v>97</v>
      </c>
      <c r="D89" s="112">
        <f>IF($A89="","",SUMIF($A90:INDEX($A90:$A176,MATCH("",$A90:$A176,)),D$2,D90:INDEX(D90:D176,MATCH("",$A90:$A176,))))</f>
        <v>0</v>
      </c>
      <c r="E89" s="112">
        <f>IF($A89="","",SUMIF($A90:INDEX($A90:$A176,MATCH("",$A90:$A176,)),E$2,E90:INDEX(E90:E176,MATCH("",$A90:$A176,))))</f>
        <v>0</v>
      </c>
      <c r="F89" s="12"/>
      <c r="G89" s="38"/>
      <c r="H89" s="54"/>
      <c r="I89" s="49" t="s">
        <v>147</v>
      </c>
    </row>
    <row r="90" spans="1:9" ht="47.25" hidden="1" outlineLevel="1" x14ac:dyDescent="0.25">
      <c r="A90" s="16" t="s">
        <v>14</v>
      </c>
      <c r="B90" s="17"/>
      <c r="C90" s="47" t="s">
        <v>99</v>
      </c>
      <c r="D90" s="109">
        <f>IF($A90="","",SUMIF(A91:INDEX(A91:A177,MATCH($A90,$A91:$A177,)),D$2,D91:INDEX(D91:D177,MATCH($A90,$A91:$A177,))))</f>
        <v>0</v>
      </c>
      <c r="E90" s="109">
        <f>IF($A90="","",SUMIF(B91:INDEX(B91:B176,MATCH($A90,$A91:$A176,)),E$2,E91:INDEX(E91:E176,MATCH($A90,$A91:$A176,))))</f>
        <v>0</v>
      </c>
      <c r="F90" s="19"/>
      <c r="G90" s="32"/>
      <c r="H90" s="34" t="s">
        <v>148</v>
      </c>
      <c r="I90" s="43" t="s">
        <v>149</v>
      </c>
    </row>
    <row r="91" spans="1:9" hidden="1" outlineLevel="1" x14ac:dyDescent="0.25">
      <c r="A91" s="1" t="str">
        <f t="shared" ref="A91:A94" si="33">IF(B91,"Урок","")</f>
        <v>Урок</v>
      </c>
      <c r="B91" s="50">
        <v>28</v>
      </c>
      <c r="C91" s="24" t="s">
        <v>150</v>
      </c>
      <c r="D91" s="137">
        <f t="shared" ref="D91:D93" si="34">--NOT(ISBLANK(F91))</f>
        <v>0</v>
      </c>
      <c r="E91" s="137">
        <f t="shared" ref="E91:E93" si="35">--NOT(ISBLANK(G91))</f>
        <v>0</v>
      </c>
      <c r="F91" s="26"/>
      <c r="G91" s="41"/>
      <c r="H91" s="34" t="s">
        <v>37</v>
      </c>
      <c r="I91" s="40" t="s">
        <v>151</v>
      </c>
    </row>
    <row r="92" spans="1:9" ht="15.75" hidden="1" customHeight="1" outlineLevel="1" x14ac:dyDescent="0.25">
      <c r="A92" s="1" t="str">
        <f t="shared" si="33"/>
        <v>Урок</v>
      </c>
      <c r="B92" s="50">
        <v>29</v>
      </c>
      <c r="C92" s="24" t="s">
        <v>152</v>
      </c>
      <c r="D92" s="137">
        <f t="shared" si="34"/>
        <v>0</v>
      </c>
      <c r="E92" s="137">
        <f t="shared" si="35"/>
        <v>0</v>
      </c>
      <c r="F92" s="26"/>
      <c r="G92" s="52"/>
      <c r="H92" s="22" t="s">
        <v>20</v>
      </c>
      <c r="I92" s="40" t="s">
        <v>153</v>
      </c>
    </row>
    <row r="93" spans="1:9" ht="31.5" hidden="1" outlineLevel="1" x14ac:dyDescent="0.25">
      <c r="A93" s="1" t="str">
        <f t="shared" si="33"/>
        <v>Урок</v>
      </c>
      <c r="B93" s="10">
        <v>30</v>
      </c>
      <c r="C93" s="24" t="s">
        <v>154</v>
      </c>
      <c r="D93" s="137">
        <f t="shared" si="34"/>
        <v>0</v>
      </c>
      <c r="E93" s="137">
        <f t="shared" si="35"/>
        <v>0</v>
      </c>
      <c r="F93" s="12"/>
      <c r="G93" s="38"/>
      <c r="H93" s="46" t="s">
        <v>42</v>
      </c>
      <c r="I93" s="53" t="s">
        <v>155</v>
      </c>
    </row>
    <row r="94" spans="1:9" hidden="1" outlineLevel="1" x14ac:dyDescent="0.25">
      <c r="A94" s="1" t="str">
        <f t="shared" si="33"/>
        <v/>
      </c>
      <c r="B94" s="10"/>
      <c r="C94" s="24"/>
      <c r="D94" s="25"/>
      <c r="E94" s="25"/>
      <c r="F94" s="12"/>
      <c r="G94" s="38"/>
      <c r="H94" s="46"/>
      <c r="I94" s="40"/>
    </row>
    <row r="95" spans="1:9" ht="18.75" collapsed="1" x14ac:dyDescent="0.25">
      <c r="A95" s="9" t="s">
        <v>156</v>
      </c>
      <c r="B95" s="10"/>
      <c r="C95" s="48" t="s">
        <v>52</v>
      </c>
      <c r="D95" s="112">
        <f>IF($A95="","",SUMIF($A96:INDEX($A96:$A182,MATCH("",$A96:$A182,)),D$2,D96:INDEX(D96:D182,MATCH("",$A96:$A182,))))</f>
        <v>0</v>
      </c>
      <c r="E95" s="112">
        <f>IF($A95="","",SUMIF($A96:INDEX($A96:$A182,MATCH("",$A96:$A182,)),E$2,E96:INDEX(E96:E182,MATCH("",$A96:$A182,))))</f>
        <v>0</v>
      </c>
      <c r="F95" s="12"/>
      <c r="G95" s="38"/>
      <c r="H95" s="22" t="s">
        <v>45</v>
      </c>
      <c r="I95" s="40" t="s">
        <v>157</v>
      </c>
    </row>
    <row r="96" spans="1:9" ht="18.75" hidden="1" outlineLevel="1" x14ac:dyDescent="0.25">
      <c r="A96" s="16" t="s">
        <v>14</v>
      </c>
      <c r="B96" s="17"/>
      <c r="C96" s="18" t="s">
        <v>55</v>
      </c>
      <c r="D96" s="109">
        <f>IF($A96="","",SUMIF(A97:INDEX(A97:A183,MATCH($A96,$A97:$A183,)),D$2,D97:INDEX(D97:D183,MATCH($A96,$A97:$A183,))))</f>
        <v>0</v>
      </c>
      <c r="E96" s="109">
        <f>IF($A96="","",SUMIF(B97:INDEX(B97:B182,MATCH($A96,$A97:$A182,)),E$2,E97:INDEX(E97:E182,MATCH($A96,$A97:$A182,))))</f>
        <v>0</v>
      </c>
      <c r="F96" s="19"/>
      <c r="G96" s="32"/>
      <c r="H96" s="22"/>
      <c r="I96" s="40" t="s">
        <v>158</v>
      </c>
    </row>
    <row r="97" spans="1:9" ht="47.25" hidden="1" outlineLevel="1" x14ac:dyDescent="0.25">
      <c r="A97" s="1" t="str">
        <f t="shared" ref="A97:A99" si="36">IF(B97,"Урок","")</f>
        <v>Урок</v>
      </c>
      <c r="B97" s="50">
        <v>31</v>
      </c>
      <c r="C97" s="45" t="s">
        <v>159</v>
      </c>
      <c r="D97" s="137">
        <f t="shared" ref="D97:D98" si="37">--NOT(ISBLANK(F97))</f>
        <v>0</v>
      </c>
      <c r="E97" s="137">
        <f t="shared" ref="E97:E98" si="38">--NOT(ISBLANK(G97))</f>
        <v>0</v>
      </c>
      <c r="F97" s="26"/>
      <c r="G97" s="41"/>
      <c r="H97" s="34" t="s">
        <v>160</v>
      </c>
      <c r="I97" s="43" t="s">
        <v>161</v>
      </c>
    </row>
    <row r="98" spans="1:9" ht="55.5" hidden="1" customHeight="1" outlineLevel="1" x14ac:dyDescent="0.25">
      <c r="A98" s="1" t="str">
        <f t="shared" si="36"/>
        <v>Урок</v>
      </c>
      <c r="B98" s="17">
        <v>32</v>
      </c>
      <c r="C98" s="24" t="s">
        <v>162</v>
      </c>
      <c r="D98" s="137">
        <f t="shared" si="37"/>
        <v>0</v>
      </c>
      <c r="E98" s="137">
        <f t="shared" si="38"/>
        <v>0</v>
      </c>
      <c r="F98" s="19"/>
      <c r="G98" s="52"/>
      <c r="H98" s="34" t="s">
        <v>56</v>
      </c>
      <c r="I98" s="57" t="s">
        <v>163</v>
      </c>
    </row>
    <row r="99" spans="1:9" hidden="1" outlineLevel="1" x14ac:dyDescent="0.25">
      <c r="A99" s="1" t="str">
        <f t="shared" si="36"/>
        <v/>
      </c>
      <c r="B99" s="17"/>
      <c r="C99" s="24"/>
      <c r="D99" s="25"/>
      <c r="E99" s="25"/>
      <c r="F99" s="19"/>
      <c r="G99" s="38"/>
      <c r="H99" s="34"/>
      <c r="I99" s="39"/>
    </row>
    <row r="100" spans="1:9" ht="18.75" collapsed="1" x14ac:dyDescent="0.25">
      <c r="A100" s="9" t="s">
        <v>164</v>
      </c>
      <c r="B100" s="10"/>
      <c r="C100" s="48" t="s">
        <v>120</v>
      </c>
      <c r="D100" s="112">
        <f>IF($A100="","",SUMIF($A101:INDEX($A101:$A187,MATCH("",$A101:$A187,)),D$2,D101:INDEX(D101:D187,MATCH("",$A101:$A187,))))</f>
        <v>0</v>
      </c>
      <c r="E100" s="112">
        <f>IF($A100="","",SUMIF($A101:INDEX($A101:$A187,MATCH("",$A101:$A187,)),E$2,E101:INDEX(E101:E187,MATCH("",$A101:$A187,))))</f>
        <v>0</v>
      </c>
      <c r="F100" s="12"/>
      <c r="G100" s="38"/>
      <c r="H100" s="54"/>
      <c r="I100" s="49" t="s">
        <v>121</v>
      </c>
    </row>
    <row r="101" spans="1:9" ht="18.75" hidden="1" outlineLevel="1" x14ac:dyDescent="0.25">
      <c r="A101" s="16" t="s">
        <v>14</v>
      </c>
      <c r="B101" s="17"/>
      <c r="C101" s="18" t="s">
        <v>122</v>
      </c>
      <c r="D101" s="109">
        <f>IF($A101="","",SUMIF(A102:INDEX(A102:A188,MATCH($A101,$A102:$A188,)),D$2,D102:INDEX(D102:D188,MATCH($A101,$A102:$A188,))))</f>
        <v>0</v>
      </c>
      <c r="E101" s="109">
        <f>IF($A101="","",SUMIF(B102:INDEX(B102:B187,MATCH($A101,$A102:$A187,)),E$2,E102:INDEX(E102:E187,MATCH($A101,$A102:$A187,))))</f>
        <v>0</v>
      </c>
      <c r="F101" s="19"/>
      <c r="G101" s="32"/>
      <c r="H101" s="54"/>
      <c r="I101" s="40" t="s">
        <v>123</v>
      </c>
    </row>
    <row r="102" spans="1:9" ht="47.25" hidden="1" outlineLevel="1" x14ac:dyDescent="0.25">
      <c r="A102" s="1" t="str">
        <f t="shared" ref="A102:A103" si="39">IF(B102,"Урок","")</f>
        <v>Урок</v>
      </c>
      <c r="B102" s="17">
        <v>33</v>
      </c>
      <c r="C102" s="24" t="s">
        <v>165</v>
      </c>
      <c r="D102" s="137">
        <f>--NOT(ISBLANK(F102))</f>
        <v>0</v>
      </c>
      <c r="E102" s="137">
        <f>--NOT(ISBLANK(G102))</f>
        <v>0</v>
      </c>
      <c r="F102" s="19"/>
      <c r="G102" s="32"/>
      <c r="H102" s="34" t="s">
        <v>125</v>
      </c>
      <c r="I102" s="42" t="s">
        <v>166</v>
      </c>
    </row>
    <row r="103" spans="1:9" hidden="1" outlineLevel="1" x14ac:dyDescent="0.25">
      <c r="A103" s="1" t="str">
        <f t="shared" si="39"/>
        <v/>
      </c>
      <c r="B103" s="17"/>
      <c r="C103" s="24"/>
      <c r="D103" s="25"/>
      <c r="E103" s="25"/>
      <c r="F103" s="19"/>
      <c r="G103" s="32"/>
      <c r="H103" s="34"/>
      <c r="I103" s="43"/>
    </row>
    <row r="104" spans="1:9" ht="18.75" collapsed="1" x14ac:dyDescent="0.25">
      <c r="A104" s="9" t="s">
        <v>167</v>
      </c>
      <c r="B104" s="10"/>
      <c r="C104" s="11" t="s">
        <v>97</v>
      </c>
      <c r="D104" s="112">
        <f>IF($A104="","",SUMIF($A105:INDEX($A105:$A191,MATCH("",$A105:$A191,)),D$2,D105:INDEX(D105:D191,MATCH("",$A105:$A191,))))</f>
        <v>0</v>
      </c>
      <c r="E104" s="112">
        <f>IF($A104="","",SUMIF($A105:INDEX($A105:$A191,MATCH("",$A105:$A191,)),E$2,E105:INDEX(E105:E191,MATCH("",$A105:$A191,))))</f>
        <v>0</v>
      </c>
      <c r="F104" s="12"/>
      <c r="G104" s="38"/>
      <c r="H104" s="54"/>
      <c r="I104" s="49" t="s">
        <v>168</v>
      </c>
    </row>
    <row r="105" spans="1:9" ht="31.5" hidden="1" outlineLevel="1" x14ac:dyDescent="0.25">
      <c r="A105" s="16" t="s">
        <v>14</v>
      </c>
      <c r="B105" s="17"/>
      <c r="C105" s="47" t="s">
        <v>99</v>
      </c>
      <c r="D105" s="109">
        <f>IF($A105="","",SUMIF(A106:INDEX(A106:A192,MATCH($A105,$A106:$A192,)),D$2,D106:INDEX(D106:D192,MATCH($A105,$A106:$A192,))))</f>
        <v>0</v>
      </c>
      <c r="E105" s="109">
        <f>IF($A105="","",SUMIF(B106:INDEX(B106:B191,MATCH($A105,$A106:$A191,)),E$2,E106:INDEX(E106:E191,MATCH($A105,$A106:$A191,))))</f>
        <v>0</v>
      </c>
      <c r="F105" s="19"/>
      <c r="G105" s="32"/>
      <c r="H105" s="54"/>
      <c r="I105" s="43" t="s">
        <v>169</v>
      </c>
    </row>
    <row r="106" spans="1:9" hidden="1" outlineLevel="1" x14ac:dyDescent="0.25">
      <c r="A106" s="1" t="str">
        <f t="shared" ref="A106:A107" si="40">IF(B106,"Урок","")</f>
        <v>Урок</v>
      </c>
      <c r="B106" s="17">
        <v>34</v>
      </c>
      <c r="C106" s="45" t="s">
        <v>170</v>
      </c>
      <c r="D106" s="137">
        <f>--NOT(ISBLANK(F106))</f>
        <v>0</v>
      </c>
      <c r="E106" s="137">
        <f>--NOT(ISBLANK(G106))</f>
        <v>0</v>
      </c>
      <c r="F106" s="19"/>
      <c r="G106" s="32"/>
      <c r="H106" s="54"/>
      <c r="I106" s="53" t="s">
        <v>171</v>
      </c>
    </row>
    <row r="107" spans="1:9" hidden="1" outlineLevel="1" x14ac:dyDescent="0.25">
      <c r="A107" s="1" t="str">
        <f t="shared" si="40"/>
        <v/>
      </c>
      <c r="B107" s="17"/>
      <c r="C107" s="45"/>
      <c r="D107" s="25"/>
      <c r="E107" s="25"/>
      <c r="F107" s="19"/>
      <c r="G107" s="32"/>
      <c r="H107" s="54"/>
      <c r="I107" s="40"/>
    </row>
    <row r="108" spans="1:9" ht="18.75" collapsed="1" x14ac:dyDescent="0.25">
      <c r="A108" s="9" t="s">
        <v>172</v>
      </c>
      <c r="B108" s="10"/>
      <c r="C108" s="48" t="s">
        <v>52</v>
      </c>
      <c r="D108" s="112">
        <f>IF($A108="","",SUMIF($A109:INDEX($A109:$A195,MATCH("",$A109:$A195,)),D$2,D109:INDEX(D109:D195,MATCH("",$A109:$A195,))))</f>
        <v>0</v>
      </c>
      <c r="E108" s="112">
        <f>IF($A108="","",SUMIF($A109:INDEX($A109:$A195,MATCH("",$A109:$A195,)),E$2,E109:INDEX(E109:E195,MATCH("",$A109:$A195,))))</f>
        <v>0</v>
      </c>
      <c r="F108" s="12"/>
      <c r="G108" s="38"/>
      <c r="H108" s="54"/>
      <c r="I108" s="49" t="s">
        <v>157</v>
      </c>
    </row>
    <row r="109" spans="1:9" ht="18.75" hidden="1" outlineLevel="1" x14ac:dyDescent="0.25">
      <c r="A109" s="16" t="s">
        <v>14</v>
      </c>
      <c r="B109" s="17"/>
      <c r="C109" s="18" t="s">
        <v>55</v>
      </c>
      <c r="D109" s="109">
        <f>IF($A109="","",SUMIF(A110:INDEX(A110:A196,MATCH($A109,$A110:$A196,)),D$2,D110:INDEX(D110:D196,MATCH($A109,$A110:$A196,))))</f>
        <v>0</v>
      </c>
      <c r="E109" s="109">
        <f>IF($A109="","",SUMIF(B110:INDEX(B110:B195,MATCH($A109,$A110:$A195,)),E$2,E110:INDEX(E110:E195,MATCH($A109,$A110:$A195,))))</f>
        <v>0</v>
      </c>
      <c r="F109" s="19"/>
      <c r="G109" s="32"/>
      <c r="H109" s="54"/>
      <c r="I109" s="40" t="s">
        <v>173</v>
      </c>
    </row>
    <row r="110" spans="1:9" hidden="1" outlineLevel="1" x14ac:dyDescent="0.25">
      <c r="A110" s="1" t="str">
        <f t="shared" ref="A110:A111" si="41">IF(B110,"Урок","")</f>
        <v>Урок</v>
      </c>
      <c r="B110" s="17">
        <v>35</v>
      </c>
      <c r="C110" s="45" t="s">
        <v>174</v>
      </c>
      <c r="D110" s="137">
        <f>--NOT(ISBLANK(F110))</f>
        <v>0</v>
      </c>
      <c r="E110" s="137">
        <f>--NOT(ISBLANK(G110))</f>
        <v>0</v>
      </c>
      <c r="F110" s="19"/>
      <c r="G110" s="32"/>
      <c r="H110" s="54"/>
      <c r="I110" s="43" t="s">
        <v>113</v>
      </c>
    </row>
    <row r="111" spans="1:9" hidden="1" outlineLevel="1" x14ac:dyDescent="0.25">
      <c r="A111" s="1" t="str">
        <f t="shared" si="41"/>
        <v/>
      </c>
      <c r="B111" s="17"/>
      <c r="C111" s="45"/>
      <c r="D111" s="25"/>
      <c r="E111" s="25"/>
      <c r="F111" s="19"/>
      <c r="G111" s="32"/>
      <c r="H111" s="54"/>
      <c r="I111" s="43"/>
    </row>
    <row r="112" spans="1:9" ht="22.5" customHeight="1" collapsed="1" x14ac:dyDescent="0.25">
      <c r="A112" s="9" t="s">
        <v>175</v>
      </c>
      <c r="B112" s="10"/>
      <c r="C112" s="11" t="s">
        <v>67</v>
      </c>
      <c r="D112" s="112">
        <f>IF($A112="","",SUMIF($A113:INDEX($A113:$A199,MATCH("",$A113:$A199,)),D$2,D113:INDEX(D113:D199,MATCH("",$A113:$A199,))))</f>
        <v>0</v>
      </c>
      <c r="E112" s="112">
        <f>IF($A112="","",SUMIF($A113:INDEX($A113:$A199,MATCH("",$A113:$A199,)),E$2,E113:INDEX(E113:E199,MATCH("",$A113:$A199,))))</f>
        <v>0</v>
      </c>
      <c r="F112" s="12"/>
      <c r="G112" s="38"/>
      <c r="H112" s="54"/>
      <c r="I112" s="44" t="s">
        <v>176</v>
      </c>
    </row>
    <row r="113" spans="1:9" ht="30" hidden="1" outlineLevel="1" x14ac:dyDescent="0.25">
      <c r="A113" s="16" t="s">
        <v>14</v>
      </c>
      <c r="B113" s="17"/>
      <c r="C113" s="47" t="s">
        <v>69</v>
      </c>
      <c r="D113" s="109">
        <f>IF($A113="","",SUMIF(A114:INDEX(A114:A200,MATCH($A113,$A114:$A200,)),D$2,D114:INDEX(D114:D200,MATCH($A113,$A114:$A200,))))</f>
        <v>0</v>
      </c>
      <c r="E113" s="109">
        <f>IF($A113="","",SUMIF(B114:INDEX(B114:B199,MATCH($A113,$A114:$A199,)),E$2,E114:INDEX(E114:E199,MATCH($A113,$A114:$A199,))))</f>
        <v>0</v>
      </c>
      <c r="F113" s="19"/>
      <c r="G113" s="32"/>
      <c r="H113" s="54"/>
      <c r="I113" s="66" t="s">
        <v>177</v>
      </c>
    </row>
    <row r="114" spans="1:9" ht="31.5" hidden="1" outlineLevel="1" x14ac:dyDescent="0.25">
      <c r="A114" s="1" t="str">
        <f t="shared" ref="A114:A116" si="42">IF(B114,"Урок","")</f>
        <v>Урок</v>
      </c>
      <c r="B114" s="50">
        <v>36</v>
      </c>
      <c r="C114" s="24" t="s">
        <v>178</v>
      </c>
      <c r="D114" s="137">
        <f t="shared" ref="D114:D115" si="43">--NOT(ISBLANK(F114))</f>
        <v>0</v>
      </c>
      <c r="E114" s="137">
        <f t="shared" ref="E114:E115" si="44">--NOT(ISBLANK(G114))</f>
        <v>0</v>
      </c>
      <c r="F114" s="26"/>
      <c r="G114" s="41"/>
      <c r="H114" s="54"/>
      <c r="I114" s="43" t="s">
        <v>179</v>
      </c>
    </row>
    <row r="115" spans="1:9" hidden="1" outlineLevel="1" x14ac:dyDescent="0.25">
      <c r="A115" s="1" t="str">
        <f t="shared" si="42"/>
        <v>Урок</v>
      </c>
      <c r="B115" s="17">
        <v>37</v>
      </c>
      <c r="C115" s="45" t="s">
        <v>180</v>
      </c>
      <c r="D115" s="137">
        <f t="shared" si="43"/>
        <v>0</v>
      </c>
      <c r="E115" s="137">
        <f t="shared" si="44"/>
        <v>0</v>
      </c>
      <c r="F115" s="19"/>
      <c r="G115" s="38"/>
      <c r="H115" s="54"/>
      <c r="I115" s="64" t="s">
        <v>181</v>
      </c>
    </row>
    <row r="116" spans="1:9" hidden="1" outlineLevel="1" x14ac:dyDescent="0.25">
      <c r="A116" s="1" t="str">
        <f t="shared" si="42"/>
        <v/>
      </c>
      <c r="B116" s="17"/>
      <c r="C116" s="45"/>
      <c r="D116" s="25"/>
      <c r="E116" s="25"/>
      <c r="F116" s="19"/>
      <c r="G116" s="38"/>
      <c r="H116" s="54"/>
      <c r="I116" s="64"/>
    </row>
    <row r="117" spans="1:9" ht="18.75" collapsed="1" x14ac:dyDescent="0.25">
      <c r="A117" s="9" t="s">
        <v>182</v>
      </c>
      <c r="B117" s="67"/>
      <c r="C117" s="11" t="s">
        <v>97</v>
      </c>
      <c r="D117" s="112">
        <f>IF($A117="","",SUMIF($A118:INDEX($A118:$A204,MATCH("",$A118:$A204,)),D$2,D118:INDEX(D118:D204,MATCH("",$A118:$A204,))))</f>
        <v>0</v>
      </c>
      <c r="E117" s="112">
        <f>IF($A117="","",SUMIF($A118:INDEX($A118:$A204,MATCH("",$A118:$A204,)),E$2,E118:INDEX(E118:E204,MATCH("",$A118:$A204,))))</f>
        <v>0</v>
      </c>
      <c r="F117" s="12"/>
      <c r="G117" s="38"/>
      <c r="H117" s="54"/>
      <c r="I117" s="49" t="s">
        <v>168</v>
      </c>
    </row>
    <row r="118" spans="1:9" ht="31.5" hidden="1" outlineLevel="1" x14ac:dyDescent="0.25">
      <c r="A118" s="16" t="s">
        <v>14</v>
      </c>
      <c r="B118" s="68"/>
      <c r="C118" s="47" t="s">
        <v>99</v>
      </c>
      <c r="D118" s="109">
        <f>IF($A118="","",SUMIF(A119:INDEX(A119:A205,MATCH($A118,$A119:$A205,)),D$2,D119:INDEX(D119:D205,MATCH($A118,$A119:$A205,))))</f>
        <v>0</v>
      </c>
      <c r="E118" s="109">
        <f>IF($A118="","",SUMIF(B119:INDEX(B119:B204,MATCH($A118,$A119:$A204,)),E$2,E119:INDEX(E119:E204,MATCH($A118,$A119:$A204,))))</f>
        <v>0</v>
      </c>
      <c r="F118" s="19"/>
      <c r="G118" s="32"/>
      <c r="H118" s="69" t="s">
        <v>183</v>
      </c>
      <c r="I118" s="43" t="s">
        <v>169</v>
      </c>
    </row>
    <row r="119" spans="1:9" hidden="1" outlineLevel="1" x14ac:dyDescent="0.25">
      <c r="A119" s="1" t="str">
        <f t="shared" ref="A119:A120" si="45">IF(B119,"Урок","")</f>
        <v>Урок</v>
      </c>
      <c r="B119" s="17">
        <v>38</v>
      </c>
      <c r="C119" s="45" t="s">
        <v>184</v>
      </c>
      <c r="D119" s="137">
        <f>--NOT(ISBLANK(F119))</f>
        <v>0</v>
      </c>
      <c r="E119" s="137">
        <f>--NOT(ISBLANK(G119))</f>
        <v>0</v>
      </c>
      <c r="F119" s="19"/>
      <c r="G119" s="32"/>
      <c r="H119" s="34" t="s">
        <v>37</v>
      </c>
      <c r="I119" s="53" t="s">
        <v>185</v>
      </c>
    </row>
    <row r="120" spans="1:9" hidden="1" outlineLevel="1" x14ac:dyDescent="0.25">
      <c r="A120" s="1" t="str">
        <f t="shared" si="45"/>
        <v/>
      </c>
      <c r="B120" s="17"/>
      <c r="C120" s="45"/>
      <c r="D120" s="25"/>
      <c r="E120" s="25"/>
      <c r="F120" s="19"/>
      <c r="G120" s="32"/>
      <c r="H120" s="34"/>
      <c r="I120" s="40"/>
    </row>
    <row r="121" spans="1:9" ht="31.5" collapsed="1" x14ac:dyDescent="0.25">
      <c r="A121" s="9" t="s">
        <v>186</v>
      </c>
      <c r="B121" s="10"/>
      <c r="C121" s="11" t="s">
        <v>67</v>
      </c>
      <c r="D121" s="112">
        <f>IF($A121="","",SUMIF($A122:INDEX($A122:$A208,MATCH("",$A122:$A208,)),D$2,D122:INDEX(D122:D208,MATCH("",$A122:$A208,))))</f>
        <v>0</v>
      </c>
      <c r="E121" s="112">
        <f>IF($A121="","",SUMIF($A122:INDEX($A122:$A208,MATCH("",$A122:$A208,)),E$2,E122:INDEX(E122:E208,MATCH("",$A122:$A208,))))</f>
        <v>0</v>
      </c>
      <c r="F121" s="12"/>
      <c r="G121" s="38"/>
      <c r="H121" s="22" t="s">
        <v>20</v>
      </c>
      <c r="I121" s="44" t="s">
        <v>187</v>
      </c>
    </row>
    <row r="122" spans="1:9" ht="49.5" hidden="1" customHeight="1" outlineLevel="1" x14ac:dyDescent="0.25">
      <c r="A122" s="16" t="s">
        <v>14</v>
      </c>
      <c r="B122" s="17"/>
      <c r="C122" s="70" t="s">
        <v>188</v>
      </c>
      <c r="D122" s="109">
        <f>IF($A122="","",SUMIF(A123:INDEX(A123:A209,MATCH($A122,$A123:$A209,)),D$2,D123:INDEX(D123:D209,MATCH($A122,$A123:$A209,))))</f>
        <v>0</v>
      </c>
      <c r="E122" s="109">
        <f>IF($A122="","",SUMIF(B123:INDEX(B123:B208,MATCH($A122,$A123:$A208,)),E$2,E123:INDEX(E123:E208,MATCH($A122,$A123:$A208,))))</f>
        <v>0</v>
      </c>
      <c r="F122" s="19"/>
      <c r="G122" s="32"/>
      <c r="H122" s="46" t="s">
        <v>42</v>
      </c>
      <c r="I122" s="39" t="s">
        <v>189</v>
      </c>
    </row>
    <row r="123" spans="1:9" hidden="1" outlineLevel="1" x14ac:dyDescent="0.25">
      <c r="A123" s="1" t="str">
        <f t="shared" ref="A123:A124" si="46">IF(B123,"Урок","")</f>
        <v>Урок</v>
      </c>
      <c r="B123" s="17">
        <v>39</v>
      </c>
      <c r="C123" s="45" t="s">
        <v>190</v>
      </c>
      <c r="D123" s="137">
        <f>--NOT(ISBLANK(F123))</f>
        <v>0</v>
      </c>
      <c r="E123" s="137">
        <f>--NOT(ISBLANK(G123))</f>
        <v>0</v>
      </c>
      <c r="F123" s="19"/>
      <c r="G123" s="32"/>
      <c r="H123" s="22" t="s">
        <v>45</v>
      </c>
      <c r="I123" s="43" t="s">
        <v>61</v>
      </c>
    </row>
    <row r="124" spans="1:9" hidden="1" outlineLevel="1" x14ac:dyDescent="0.25">
      <c r="A124" s="1" t="str">
        <f t="shared" si="46"/>
        <v/>
      </c>
      <c r="B124" s="17"/>
      <c r="C124" s="45"/>
      <c r="D124" s="25"/>
      <c r="E124" s="25"/>
      <c r="F124" s="19"/>
      <c r="G124" s="32"/>
      <c r="H124" s="22"/>
      <c r="I124" s="43"/>
    </row>
    <row r="125" spans="1:9" ht="31.5" collapsed="1" x14ac:dyDescent="0.25">
      <c r="A125" s="9" t="s">
        <v>191</v>
      </c>
      <c r="B125" s="10"/>
      <c r="C125" s="11" t="s">
        <v>67</v>
      </c>
      <c r="D125" s="112">
        <f>IF($A125="","",SUMIF($A126:INDEX($A126:$A212,MATCH("",$A126:$A212,)),D$2,D126:INDEX(D126:D212,MATCH("",$A126:$A212,))))</f>
        <v>0</v>
      </c>
      <c r="E125" s="112">
        <f>IF($A125="","",SUMIF($A126:INDEX($A126:$A212,MATCH("",$A126:$A212,)),E$2,E126:INDEX(E126:E212,MATCH("",$A126:$A212,))))</f>
        <v>0</v>
      </c>
      <c r="F125" s="12"/>
      <c r="G125" s="38"/>
      <c r="H125" s="34" t="s">
        <v>49</v>
      </c>
      <c r="I125" s="43" t="s">
        <v>68</v>
      </c>
    </row>
    <row r="126" spans="1:9" ht="31.5" hidden="1" outlineLevel="1" x14ac:dyDescent="0.25">
      <c r="A126" s="16" t="s">
        <v>14</v>
      </c>
      <c r="B126" s="17"/>
      <c r="C126" s="47" t="s">
        <v>69</v>
      </c>
      <c r="D126" s="109">
        <f>IF($A126="","",SUMIF(A127:INDEX(A127:A213,MATCH($A126,$A127:$A213,)),D$2,D127:INDEX(D127:D213,MATCH($A126,$A127:$A213,))))</f>
        <v>0</v>
      </c>
      <c r="E126" s="109">
        <f>IF($A126="","",SUMIF(B127:INDEX(B127:B212,MATCH($A126,$A127:$A212,)),E$2,E127:INDEX(E127:E212,MATCH($A126,$A127:$A212,))))</f>
        <v>0</v>
      </c>
      <c r="F126" s="19"/>
      <c r="G126" s="32"/>
      <c r="H126" s="63" t="s">
        <v>88</v>
      </c>
      <c r="I126" s="39" t="s">
        <v>192</v>
      </c>
    </row>
    <row r="127" spans="1:9" hidden="1" outlineLevel="1" x14ac:dyDescent="0.25">
      <c r="A127" s="1" t="str">
        <f t="shared" ref="A127:A128" si="47">IF(B127,"Урок","")</f>
        <v>Урок</v>
      </c>
      <c r="B127" s="50">
        <v>40</v>
      </c>
      <c r="C127" s="45" t="s">
        <v>193</v>
      </c>
      <c r="D127" s="137">
        <f t="shared" ref="D127:D128" si="48">--NOT(ISBLANK(F127))</f>
        <v>0</v>
      </c>
      <c r="E127" s="137">
        <f t="shared" ref="E127:E128" si="49">--NOT(ISBLANK(G127))</f>
        <v>0</v>
      </c>
      <c r="F127" s="26"/>
      <c r="G127" s="41"/>
      <c r="H127" s="54"/>
      <c r="I127" s="43" t="s">
        <v>194</v>
      </c>
    </row>
    <row r="128" spans="1:9" ht="34.5" hidden="1" customHeight="1" outlineLevel="1" x14ac:dyDescent="0.25">
      <c r="A128" s="1" t="str">
        <f t="shared" si="47"/>
        <v>Урок</v>
      </c>
      <c r="B128" s="17">
        <v>41</v>
      </c>
      <c r="C128" s="24" t="s">
        <v>195</v>
      </c>
      <c r="D128" s="137">
        <f t="shared" si="48"/>
        <v>0</v>
      </c>
      <c r="E128" s="137">
        <f t="shared" si="49"/>
        <v>0</v>
      </c>
      <c r="F128" s="19"/>
      <c r="G128" s="38"/>
      <c r="H128" s="63" t="s">
        <v>91</v>
      </c>
      <c r="I128" s="57" t="s">
        <v>196</v>
      </c>
    </row>
    <row r="129" spans="1:9" ht="34.5" hidden="1" customHeight="1" outlineLevel="1" x14ac:dyDescent="0.25">
      <c r="B129" s="17"/>
      <c r="C129" s="24"/>
      <c r="D129" s="25"/>
      <c r="E129" s="25"/>
      <c r="F129" s="19"/>
      <c r="G129" s="38"/>
      <c r="H129" s="63"/>
      <c r="I129" s="39"/>
    </row>
    <row r="130" spans="1:9" ht="18.75" collapsed="1" x14ac:dyDescent="0.25">
      <c r="A130" s="9" t="s">
        <v>197</v>
      </c>
      <c r="B130" s="10"/>
      <c r="C130" s="11" t="s">
        <v>97</v>
      </c>
      <c r="D130" s="112">
        <f>IF($A130="","",SUMIF($A131:INDEX($A131:$A216,MATCH("",$A131:$A216,)),D$2,D131:INDEX(D131:D216,MATCH("",$A131:$A216,))))</f>
        <v>0</v>
      </c>
      <c r="E130" s="112">
        <f>IF($A130="","",SUMIF($A131:INDEX($A131:$A216,MATCH("",$A131:$A216,)),E$2,E131:INDEX(E131:E216,MATCH("",$A131:$A216,))))</f>
        <v>0</v>
      </c>
      <c r="F130" s="12"/>
      <c r="G130" s="38"/>
      <c r="H130" s="54"/>
      <c r="I130" s="49" t="s">
        <v>198</v>
      </c>
    </row>
    <row r="131" spans="1:9" ht="47.25" hidden="1" outlineLevel="1" x14ac:dyDescent="0.25">
      <c r="A131" s="16" t="s">
        <v>14</v>
      </c>
      <c r="B131" s="17"/>
      <c r="C131" s="47" t="s">
        <v>99</v>
      </c>
      <c r="D131" s="109">
        <f>IF($A131="","",SUMIF(A132:INDEX(A132:A217,MATCH($A131,$A132:$A217,)),D$2,D132:INDEX(D132:D217,MATCH($A131,$A132:$A217,))))</f>
        <v>0</v>
      </c>
      <c r="E131" s="109">
        <f>IF($A131="","",SUMIF(B132:INDEX(B132:B217,MATCH($A131,$A132:$A217,)),E$2,E132:INDEX(E132:E217,MATCH($A131,$A132:$A217,))))</f>
        <v>0</v>
      </c>
      <c r="F131" s="19"/>
      <c r="G131" s="32"/>
      <c r="H131" s="34"/>
      <c r="I131" s="43" t="s">
        <v>199</v>
      </c>
    </row>
    <row r="132" spans="1:9" hidden="1" outlineLevel="1" x14ac:dyDescent="0.25">
      <c r="A132" s="1" t="str">
        <f t="shared" ref="A132:A134" si="50">IF(B132,"Урок","")</f>
        <v>Урок</v>
      </c>
      <c r="B132" s="50">
        <v>42</v>
      </c>
      <c r="C132" s="24" t="s">
        <v>200</v>
      </c>
      <c r="D132" s="137">
        <f t="shared" ref="D132:D133" si="51">--NOT(ISBLANK(F132))</f>
        <v>0</v>
      </c>
      <c r="E132" s="137">
        <f t="shared" ref="E132:E133" si="52">--NOT(ISBLANK(G132))</f>
        <v>0</v>
      </c>
      <c r="F132" s="26"/>
      <c r="G132" s="41"/>
      <c r="H132" s="54"/>
      <c r="I132" s="40" t="s">
        <v>201</v>
      </c>
    </row>
    <row r="133" spans="1:9" ht="31.5" hidden="1" outlineLevel="1" x14ac:dyDescent="0.25">
      <c r="A133" s="1" t="str">
        <f t="shared" si="50"/>
        <v>Урок</v>
      </c>
      <c r="B133" s="17">
        <v>43</v>
      </c>
      <c r="C133" s="24" t="s">
        <v>202</v>
      </c>
      <c r="D133" s="137">
        <f t="shared" si="51"/>
        <v>0</v>
      </c>
      <c r="E133" s="137">
        <f t="shared" si="52"/>
        <v>0</v>
      </c>
      <c r="F133" s="19"/>
      <c r="G133" s="38"/>
      <c r="H133" s="54"/>
      <c r="I133" s="42" t="s">
        <v>203</v>
      </c>
    </row>
    <row r="134" spans="1:9" hidden="1" outlineLevel="1" x14ac:dyDescent="0.25">
      <c r="A134" s="1" t="str">
        <f t="shared" si="50"/>
        <v/>
      </c>
      <c r="B134" s="17"/>
      <c r="C134" s="24"/>
      <c r="D134" s="25"/>
      <c r="E134" s="25"/>
      <c r="F134" s="19"/>
      <c r="G134" s="38"/>
      <c r="H134" s="54"/>
      <c r="I134" s="43"/>
    </row>
    <row r="135" spans="1:9" ht="18.75" collapsed="1" x14ac:dyDescent="0.25">
      <c r="A135" s="9" t="s">
        <v>204</v>
      </c>
      <c r="B135" s="10"/>
      <c r="C135" s="48" t="s">
        <v>205</v>
      </c>
      <c r="D135" s="112">
        <f>IF($A135="","",SUMIF($A136:INDEX($A136:$A221,MATCH("",$A136:$A221,)),D$2,D136:INDEX(D136:D221,MATCH("",$A136:$A221,))))</f>
        <v>0</v>
      </c>
      <c r="E135" s="112">
        <f>IF($A135="","",SUMIF($A136:INDEX($A136:$A221,MATCH("",$A136:$A221,)),E$2,E136:INDEX(E136:E221,MATCH("",$A136:$A221,))))</f>
        <v>0</v>
      </c>
      <c r="F135" s="12"/>
      <c r="G135" s="38"/>
      <c r="H135" s="54"/>
      <c r="I135" s="49" t="s">
        <v>206</v>
      </c>
    </row>
    <row r="136" spans="1:9" ht="18.75" hidden="1" outlineLevel="1" x14ac:dyDescent="0.25">
      <c r="A136" s="16" t="s">
        <v>14</v>
      </c>
      <c r="B136" s="17"/>
      <c r="C136" s="18" t="s">
        <v>207</v>
      </c>
      <c r="D136" s="109">
        <f>IF($A136="","",SUMIF(A137:INDEX(A137:A222,MATCH($A136,$A137:$A222,)),D$2,D137:INDEX(D137:D222,MATCH($A136,$A137:$A222,))))</f>
        <v>0</v>
      </c>
      <c r="E136" s="109">
        <f>IF($A136="","",SUMIF(B137:INDEX(B137:B222,MATCH($A136,$A137:$A222,)),E$2,E137:INDEX(E137:E222,MATCH($A136,$A137:$A222,))))</f>
        <v>0</v>
      </c>
      <c r="F136" s="19"/>
      <c r="G136" s="32"/>
      <c r="H136" s="54"/>
      <c r="I136" s="40" t="s">
        <v>208</v>
      </c>
    </row>
    <row r="137" spans="1:9" ht="31.5" hidden="1" outlineLevel="1" x14ac:dyDescent="0.25">
      <c r="A137" s="1" t="str">
        <f t="shared" ref="A137:A138" si="53">IF(B137,"Урок","")</f>
        <v>Урок</v>
      </c>
      <c r="B137" s="17">
        <v>44</v>
      </c>
      <c r="C137" s="45" t="s">
        <v>209</v>
      </c>
      <c r="D137" s="137">
        <f>--NOT(ISBLANK(F137))</f>
        <v>0</v>
      </c>
      <c r="E137" s="137">
        <f>--NOT(ISBLANK(G137))</f>
        <v>0</v>
      </c>
      <c r="F137" s="19"/>
      <c r="G137" s="32"/>
      <c r="H137" s="54"/>
      <c r="I137" s="42" t="s">
        <v>210</v>
      </c>
    </row>
    <row r="138" spans="1:9" hidden="1" outlineLevel="1" x14ac:dyDescent="0.25">
      <c r="A138" s="1" t="str">
        <f t="shared" si="53"/>
        <v/>
      </c>
      <c r="B138" s="17"/>
      <c r="C138" s="45"/>
      <c r="D138" s="25"/>
      <c r="E138" s="25"/>
      <c r="F138" s="19"/>
      <c r="G138" s="32"/>
      <c r="H138" s="54"/>
      <c r="I138" s="43"/>
    </row>
    <row r="139" spans="1:9" ht="33" customHeight="1" collapsed="1" x14ac:dyDescent="0.25">
      <c r="A139" s="9" t="s">
        <v>211</v>
      </c>
      <c r="B139" s="10"/>
      <c r="C139" s="11" t="s">
        <v>67</v>
      </c>
      <c r="D139" s="112">
        <f>IF($A139="","",SUMIF($A140:INDEX($A140:$A224,MATCH("",$A140:$A224,)),D$2,D140:INDEX(D140:D224,MATCH("",$A140:$A224,))))</f>
        <v>0</v>
      </c>
      <c r="E139" s="112">
        <f>IF($A139="","",SUMIF($A140:INDEX($A140:$A224,MATCH("",$A140:$A224,)),E$2,E140:INDEX(E140:E224,MATCH("",$A140:$A224,))))</f>
        <v>0</v>
      </c>
      <c r="F139" s="12"/>
      <c r="G139" s="38"/>
      <c r="H139" s="54"/>
      <c r="I139" s="44" t="s">
        <v>68</v>
      </c>
    </row>
    <row r="140" spans="1:9" ht="30" hidden="1" outlineLevel="1" x14ac:dyDescent="0.25">
      <c r="A140" s="16" t="s">
        <v>14</v>
      </c>
      <c r="B140" s="17"/>
      <c r="C140" s="47" t="s">
        <v>69</v>
      </c>
      <c r="D140" s="109">
        <f>IF($A140="","",SUMIF(A141:INDEX(A141:A225,MATCH($A140,$A141:$A225,)),D$2,D141:INDEX(D141:D225,MATCH($A140,$A141:$A225,))))</f>
        <v>0</v>
      </c>
      <c r="E140" s="109">
        <f>IF($A140="","",SUMIF(B141:INDEX(B141:B226,MATCH($A140,$A141:$A226,)),E$2,E141:INDEX(E141:E226,MATCH($A140,$A141:$A226,))))</f>
        <v>0</v>
      </c>
      <c r="F140" s="12"/>
      <c r="G140" s="38"/>
      <c r="H140" s="54"/>
      <c r="I140" s="64" t="s">
        <v>212</v>
      </c>
    </row>
    <row r="141" spans="1:9" hidden="1" outlineLevel="1" x14ac:dyDescent="0.25">
      <c r="A141" s="1" t="str">
        <f t="shared" ref="A141:A143" si="54">IF(B141,"Урок","")</f>
        <v>Урок</v>
      </c>
      <c r="B141" s="50">
        <v>45</v>
      </c>
      <c r="C141" s="45" t="s">
        <v>213</v>
      </c>
      <c r="D141" s="137">
        <f t="shared" ref="D141:D143" si="55">--NOT(ISBLANK(F141))</f>
        <v>0</v>
      </c>
      <c r="E141" s="137">
        <f t="shared" ref="E141:E143" si="56">--NOT(ISBLANK(G141))</f>
        <v>0</v>
      </c>
      <c r="F141" s="26"/>
      <c r="G141" s="41"/>
      <c r="H141" s="54"/>
      <c r="I141" s="42" t="s">
        <v>214</v>
      </c>
    </row>
    <row r="142" spans="1:9" ht="31.5" hidden="1" outlineLevel="1" x14ac:dyDescent="0.25">
      <c r="A142" s="1" t="str">
        <f t="shared" si="54"/>
        <v>Урок</v>
      </c>
      <c r="B142" s="50">
        <v>46</v>
      </c>
      <c r="C142" s="24" t="s">
        <v>215</v>
      </c>
      <c r="D142" s="137">
        <f t="shared" si="55"/>
        <v>0</v>
      </c>
      <c r="E142" s="137">
        <f t="shared" si="56"/>
        <v>0</v>
      </c>
      <c r="F142" s="26"/>
      <c r="G142" s="52"/>
      <c r="H142" s="54"/>
      <c r="I142" s="44" t="s">
        <v>216</v>
      </c>
    </row>
    <row r="143" spans="1:9" ht="19.5" hidden="1" customHeight="1" outlineLevel="1" x14ac:dyDescent="0.25">
      <c r="A143" s="1" t="str">
        <f t="shared" si="54"/>
        <v>Урок</v>
      </c>
      <c r="B143" s="10">
        <v>47</v>
      </c>
      <c r="C143" s="45" t="s">
        <v>217</v>
      </c>
      <c r="D143" s="137">
        <f t="shared" si="55"/>
        <v>0</v>
      </c>
      <c r="E143" s="137">
        <f t="shared" si="56"/>
        <v>0</v>
      </c>
      <c r="F143" s="12"/>
      <c r="G143" s="38"/>
      <c r="H143" s="54"/>
      <c r="I143" s="40" t="s">
        <v>218</v>
      </c>
    </row>
    <row r="144" spans="1:9" ht="45" hidden="1" customHeight="1" outlineLevel="1" x14ac:dyDescent="0.25">
      <c r="A144" s="16" t="s">
        <v>14</v>
      </c>
      <c r="B144" s="10"/>
      <c r="C144" s="47" t="s">
        <v>188</v>
      </c>
      <c r="D144" s="109">
        <f>IF($A144="","",SUMIF(A145:INDEX(A145:A229,MATCH($A144,$A145:$A229,)),D$2,D145:INDEX(D145:D229,MATCH($A144,$A145:$A229,))))</f>
        <v>0</v>
      </c>
      <c r="E144" s="109">
        <f>IF($A144="","",SUMIF(B145:INDEX(B145:B230,MATCH($A144,$A145:$A230,)),E$2,E145:INDEX(E145:E230,MATCH($A144,$A145:$A230,))))</f>
        <v>0</v>
      </c>
      <c r="F144" s="12"/>
      <c r="G144" s="38"/>
      <c r="H144" s="55"/>
      <c r="I144" s="43" t="s">
        <v>219</v>
      </c>
    </row>
    <row r="145" spans="1:9" ht="31.5" hidden="1" outlineLevel="1" x14ac:dyDescent="0.25">
      <c r="A145" s="1" t="str">
        <f t="shared" ref="A145:A147" si="57">IF(B145,"Урок","")</f>
        <v>Урок</v>
      </c>
      <c r="B145" s="50">
        <v>48</v>
      </c>
      <c r="C145" s="24" t="s">
        <v>220</v>
      </c>
      <c r="D145" s="137">
        <f t="shared" ref="D145:D146" si="58">--NOT(ISBLANK(F145))</f>
        <v>0</v>
      </c>
      <c r="E145" s="137">
        <f t="shared" ref="E145:E146" si="59">--NOT(ISBLANK(G145))</f>
        <v>0</v>
      </c>
      <c r="F145" s="26"/>
      <c r="G145" s="41"/>
      <c r="H145" s="34" t="s">
        <v>183</v>
      </c>
      <c r="I145" s="43" t="s">
        <v>221</v>
      </c>
    </row>
    <row r="146" spans="1:9" hidden="1" outlineLevel="1" x14ac:dyDescent="0.25">
      <c r="A146" s="1" t="str">
        <f t="shared" si="57"/>
        <v>Урок</v>
      </c>
      <c r="B146" s="17">
        <v>49</v>
      </c>
      <c r="C146" s="45" t="s">
        <v>222</v>
      </c>
      <c r="D146" s="137">
        <f t="shared" si="58"/>
        <v>0</v>
      </c>
      <c r="E146" s="137">
        <f t="shared" si="59"/>
        <v>0</v>
      </c>
      <c r="F146" s="19"/>
      <c r="G146" s="32"/>
      <c r="H146" s="34" t="s">
        <v>37</v>
      </c>
      <c r="I146" s="53" t="s">
        <v>223</v>
      </c>
    </row>
    <row r="147" spans="1:9" hidden="1" outlineLevel="1" x14ac:dyDescent="0.25">
      <c r="A147" s="1" t="str">
        <f t="shared" si="57"/>
        <v/>
      </c>
      <c r="B147" s="17"/>
      <c r="C147" s="45"/>
      <c r="D147" s="25"/>
      <c r="E147" s="25"/>
      <c r="F147" s="19"/>
      <c r="G147" s="32"/>
      <c r="H147" s="34"/>
      <c r="I147" s="40"/>
    </row>
    <row r="148" spans="1:9" ht="31.5" collapsed="1" x14ac:dyDescent="0.25">
      <c r="A148" s="9" t="s">
        <v>224</v>
      </c>
      <c r="B148" s="10"/>
      <c r="C148" s="11" t="s">
        <v>120</v>
      </c>
      <c r="D148" s="112">
        <f>IF($A148="","",SUMIF($A149:INDEX($A149:$A233,MATCH("",$A149:$A233,)),D$2,D149:INDEX(D149:D233,MATCH("",$A149:$A233,))))</f>
        <v>0</v>
      </c>
      <c r="E148" s="112">
        <f>IF($A148="","",SUMIF($A149:INDEX($A149:$A233,MATCH("",$A149:$A233,)),E$2,E149:INDEX(E149:E233,MATCH("",$A149:$A233,))))</f>
        <v>0</v>
      </c>
      <c r="F148" s="12"/>
      <c r="G148" s="38"/>
      <c r="H148" s="22" t="s">
        <v>20</v>
      </c>
      <c r="I148" s="44" t="s">
        <v>225</v>
      </c>
    </row>
    <row r="149" spans="1:9" ht="31.5" hidden="1" outlineLevel="1" x14ac:dyDescent="0.25">
      <c r="A149" s="16" t="s">
        <v>14</v>
      </c>
      <c r="B149" s="17"/>
      <c r="C149" s="47" t="s">
        <v>226</v>
      </c>
      <c r="D149" s="109">
        <f>IF($A149="","",SUMIF(A150:INDEX(A150:A234,MATCH($A149,$A150:$A234,)),D$2,D150:INDEX(D150:D234,MATCH($A149,$A150:$A234,))))</f>
        <v>0</v>
      </c>
      <c r="E149" s="109">
        <f>IF($A149="","",SUMIF(B150:INDEX(B150:B235,MATCH($A149,$A150:$A235,)),E$2,E150:INDEX(E150:E235,MATCH($A149,$A150:$A235,))))</f>
        <v>0</v>
      </c>
      <c r="F149" s="19"/>
      <c r="G149" s="32"/>
      <c r="H149" s="46" t="s">
        <v>42</v>
      </c>
      <c r="I149" s="43" t="s">
        <v>227</v>
      </c>
    </row>
    <row r="150" spans="1:9" ht="38.25" hidden="1" customHeight="1" outlineLevel="1" x14ac:dyDescent="0.25">
      <c r="A150" s="1" t="str">
        <f t="shared" ref="A150:A151" si="60">IF(B150,"Урок","")</f>
        <v>Урок</v>
      </c>
      <c r="B150" s="17">
        <v>50</v>
      </c>
      <c r="C150" s="24" t="s">
        <v>228</v>
      </c>
      <c r="D150" s="137">
        <f>--NOT(ISBLANK(F150))</f>
        <v>0</v>
      </c>
      <c r="E150" s="137">
        <f>--NOT(ISBLANK(G150))</f>
        <v>0</v>
      </c>
      <c r="F150" s="19"/>
      <c r="G150" s="32"/>
      <c r="H150" s="22" t="s">
        <v>45</v>
      </c>
      <c r="I150" s="42" t="s">
        <v>229</v>
      </c>
    </row>
    <row r="151" spans="1:9" hidden="1" outlineLevel="1" collapsed="1" x14ac:dyDescent="0.25">
      <c r="A151" s="1" t="str">
        <f t="shared" si="60"/>
        <v/>
      </c>
      <c r="B151" s="17"/>
      <c r="C151" s="24"/>
      <c r="D151" s="25"/>
      <c r="E151" s="25"/>
      <c r="F151" s="19"/>
      <c r="G151" s="32"/>
      <c r="H151" s="22"/>
      <c r="I151" s="43"/>
    </row>
    <row r="152" spans="1:9" ht="31.5" collapsed="1" x14ac:dyDescent="0.25">
      <c r="A152" s="9" t="s">
        <v>230</v>
      </c>
      <c r="B152" s="10"/>
      <c r="C152" s="11" t="s">
        <v>67</v>
      </c>
      <c r="D152" s="112">
        <f>IF($A152="","",SUMIF($A153:INDEX($A153:$A237,MATCH("",$A153:$A237,)),D$2,D153:INDEX(D153:D237,MATCH("",$A153:$A237,))))</f>
        <v>0</v>
      </c>
      <c r="E152" s="112">
        <f>IF($A152="","",SUMIF($A153:INDEX($A153:$A237,MATCH("",$A153:$A237,)),E$2,E153:INDEX(E153:E237,MATCH("",$A153:$A237,))))</f>
        <v>0</v>
      </c>
      <c r="F152" s="12"/>
      <c r="G152" s="38"/>
      <c r="H152" s="22"/>
      <c r="I152" s="44" t="s">
        <v>231</v>
      </c>
    </row>
    <row r="153" spans="1:9" ht="27.75" hidden="1" customHeight="1" outlineLevel="1" x14ac:dyDescent="0.25">
      <c r="A153" s="16" t="s">
        <v>14</v>
      </c>
      <c r="B153" s="17"/>
      <c r="C153" s="47" t="s">
        <v>188</v>
      </c>
      <c r="D153" s="109">
        <f>IF($A153="","",SUMIF(A154:INDEX(A154:A238,MATCH($A153,$A154:$A238,)),D$2,D154:INDEX(D154:D238,MATCH($A153,$A154:$A238,))))</f>
        <v>0</v>
      </c>
      <c r="E153" s="109">
        <f>IF($A153="","",SUMIF(B154:INDEX(B154:B239,MATCH($A153,$A154:$A239,)),E$2,E154:INDEX(E154:E239,MATCH($A153,$A154:$A239,))))</f>
        <v>0</v>
      </c>
      <c r="F153" s="19"/>
      <c r="G153" s="32"/>
      <c r="H153" s="34" t="s">
        <v>49</v>
      </c>
      <c r="I153" s="39" t="s">
        <v>232</v>
      </c>
    </row>
    <row r="154" spans="1:9" hidden="1" outlineLevel="1" x14ac:dyDescent="0.25">
      <c r="A154" s="1" t="str">
        <f t="shared" ref="A154:A157" si="61">IF(B154,"Урок","")</f>
        <v>Урок</v>
      </c>
      <c r="B154" s="50">
        <v>51</v>
      </c>
      <c r="C154" s="24" t="s">
        <v>233</v>
      </c>
      <c r="D154" s="137">
        <f t="shared" ref="D154:D156" si="62">--NOT(ISBLANK(F154))</f>
        <v>0</v>
      </c>
      <c r="E154" s="137">
        <f t="shared" ref="E154:E156" si="63">--NOT(ISBLANK(G154))</f>
        <v>0</v>
      </c>
      <c r="F154" s="26"/>
      <c r="G154" s="41"/>
      <c r="H154" s="46" t="s">
        <v>53</v>
      </c>
      <c r="I154" s="40" t="s">
        <v>234</v>
      </c>
    </row>
    <row r="155" spans="1:9" ht="31.5" hidden="1" outlineLevel="1" x14ac:dyDescent="0.25">
      <c r="A155" s="1" t="str">
        <f t="shared" si="61"/>
        <v>Урок</v>
      </c>
      <c r="B155" s="50">
        <v>52</v>
      </c>
      <c r="C155" s="24" t="s">
        <v>235</v>
      </c>
      <c r="D155" s="137">
        <f t="shared" si="62"/>
        <v>0</v>
      </c>
      <c r="E155" s="137">
        <f t="shared" si="63"/>
        <v>0</v>
      </c>
      <c r="F155" s="26"/>
      <c r="G155" s="52"/>
      <c r="H155" s="34" t="s">
        <v>56</v>
      </c>
      <c r="I155" s="43" t="s">
        <v>236</v>
      </c>
    </row>
    <row r="156" spans="1:9" hidden="1" outlineLevel="1" x14ac:dyDescent="0.25">
      <c r="A156" s="1" t="str">
        <f t="shared" si="61"/>
        <v>Урок</v>
      </c>
      <c r="B156" s="23">
        <v>53</v>
      </c>
      <c r="C156" s="45" t="s">
        <v>237</v>
      </c>
      <c r="D156" s="137">
        <f t="shared" si="62"/>
        <v>0</v>
      </c>
      <c r="E156" s="137">
        <f t="shared" si="63"/>
        <v>0</v>
      </c>
      <c r="F156" s="12"/>
      <c r="G156" s="38"/>
      <c r="H156" s="54"/>
      <c r="I156" s="53" t="s">
        <v>223</v>
      </c>
    </row>
    <row r="157" spans="1:9" hidden="1" outlineLevel="1" collapsed="1" x14ac:dyDescent="0.25">
      <c r="A157" s="1" t="str">
        <f t="shared" si="61"/>
        <v/>
      </c>
      <c r="B157" s="71"/>
      <c r="C157" s="45"/>
      <c r="D157" s="25"/>
      <c r="E157" s="25"/>
      <c r="F157" s="12"/>
      <c r="G157" s="38"/>
      <c r="H157" s="54"/>
    </row>
    <row r="158" spans="1:9" ht="18.75" collapsed="1" x14ac:dyDescent="0.25">
      <c r="A158" s="9" t="s">
        <v>238</v>
      </c>
      <c r="C158" s="11" t="s">
        <v>97</v>
      </c>
      <c r="D158" s="112">
        <f>IF($A158="","",SUMIF($A159:INDEX($A159:$A243,MATCH("",$A159:$A243,)),D$2,D159:INDEX(D159:D243,MATCH("",$A159:$A243,))))</f>
        <v>0</v>
      </c>
      <c r="E158" s="112">
        <f>IF($A158="","",SUMIF($A159:INDEX($A159:$A243,MATCH("",$A159:$A243,)),E$2,E159:INDEX(E159:E243,MATCH("",$A159:$A243,))))</f>
        <v>0</v>
      </c>
      <c r="F158" s="12"/>
      <c r="G158" s="38"/>
      <c r="H158" s="54"/>
    </row>
    <row r="159" spans="1:9" ht="31.5" hidden="1" outlineLevel="1" x14ac:dyDescent="0.25">
      <c r="A159" s="16" t="s">
        <v>14</v>
      </c>
      <c r="B159" s="10"/>
      <c r="C159" s="47" t="s">
        <v>99</v>
      </c>
      <c r="D159" s="109">
        <f>IF($A159="","",SUMIF(A160:INDEX(A160:A244,MATCH($A159,$A160:$A244,)),D$2,D160:INDEX(D160:D244,MATCH($A159,$A160:$A244,))))</f>
        <v>0</v>
      </c>
      <c r="E159" s="109">
        <f>IF($A159="","",SUMIF(B160:INDEX(B160:B245,MATCH($A159,$A160:$A245,)),E$2,E160:INDEX(E160:E245,MATCH($A159,$A160:$A245,))))</f>
        <v>0</v>
      </c>
      <c r="F159" s="19"/>
      <c r="G159" s="32"/>
      <c r="H159" s="54"/>
      <c r="I159" s="44" t="s">
        <v>225</v>
      </c>
    </row>
    <row r="160" spans="1:9" ht="31.5" hidden="1" outlineLevel="1" x14ac:dyDescent="0.25">
      <c r="A160" s="1" t="str">
        <f t="shared" ref="A160:A163" si="64">IF(B160,"Урок","")</f>
        <v>Урок</v>
      </c>
      <c r="B160" s="50">
        <v>54</v>
      </c>
      <c r="C160" s="24" t="s">
        <v>239</v>
      </c>
      <c r="D160" s="137">
        <f t="shared" ref="D160:D162" si="65">--NOT(ISBLANK(F160))</f>
        <v>0</v>
      </c>
      <c r="E160" s="137">
        <f t="shared" ref="E160:E162" si="66">--NOT(ISBLANK(G160))</f>
        <v>0</v>
      </c>
      <c r="F160" s="26"/>
      <c r="G160" s="41"/>
      <c r="H160" s="54"/>
      <c r="I160" s="43" t="s">
        <v>240</v>
      </c>
    </row>
    <row r="161" spans="1:9" ht="31.5" hidden="1" outlineLevel="1" x14ac:dyDescent="0.25">
      <c r="A161" s="1" t="str">
        <f t="shared" si="64"/>
        <v>Урок</v>
      </c>
      <c r="B161" s="50">
        <v>55</v>
      </c>
      <c r="C161" s="24" t="s">
        <v>241</v>
      </c>
      <c r="D161" s="137">
        <f t="shared" si="65"/>
        <v>0</v>
      </c>
      <c r="E161" s="137">
        <f t="shared" si="66"/>
        <v>0</v>
      </c>
      <c r="F161" s="26"/>
      <c r="G161" s="52"/>
      <c r="H161" s="54"/>
      <c r="I161" s="43" t="s">
        <v>242</v>
      </c>
    </row>
    <row r="162" spans="1:9" hidden="1" outlineLevel="1" x14ac:dyDescent="0.25">
      <c r="A162" s="1" t="str">
        <f t="shared" si="64"/>
        <v>Урок</v>
      </c>
      <c r="B162" s="23">
        <v>56</v>
      </c>
      <c r="C162" s="45" t="s">
        <v>243</v>
      </c>
      <c r="D162" s="137">
        <f t="shared" si="65"/>
        <v>0</v>
      </c>
      <c r="E162" s="137">
        <f t="shared" si="66"/>
        <v>0</v>
      </c>
      <c r="F162" s="51"/>
      <c r="G162" s="52"/>
      <c r="H162" s="54"/>
      <c r="I162" s="72" t="s">
        <v>244</v>
      </c>
    </row>
    <row r="163" spans="1:9" hidden="1" outlineLevel="1" collapsed="1" x14ac:dyDescent="0.25">
      <c r="A163" s="1" t="str">
        <f t="shared" si="64"/>
        <v/>
      </c>
      <c r="B163" s="10"/>
      <c r="C163" s="45"/>
      <c r="D163" s="25"/>
      <c r="E163" s="25"/>
      <c r="F163" s="37"/>
      <c r="G163" s="37"/>
      <c r="H163" s="54"/>
      <c r="I163" s="66"/>
    </row>
    <row r="164" spans="1:9" ht="29.25" collapsed="1" x14ac:dyDescent="0.25">
      <c r="A164" s="9" t="s">
        <v>245</v>
      </c>
      <c r="B164" s="10"/>
      <c r="C164" s="11" t="s">
        <v>67</v>
      </c>
      <c r="D164" s="112">
        <f>IF($A164="","",SUMIF($A165:INDEX($A165:$A249,MATCH("",$A165:$A249,)),D$2,D165:INDEX(D165:D249,MATCH("",$A165:$A249,))))</f>
        <v>0</v>
      </c>
      <c r="E164" s="112">
        <f>IF($A164="","",SUMIF($A165:INDEX($A165:$A249,MATCH("",$A165:$A249,)),E$2,E165:INDEX(E165:E249,MATCH("",$A165:$A249,))))</f>
        <v>0</v>
      </c>
      <c r="F164" s="37"/>
      <c r="G164" s="37"/>
      <c r="H164" s="54"/>
    </row>
    <row r="165" spans="1:9" ht="18.75" hidden="1" outlineLevel="1" x14ac:dyDescent="0.25">
      <c r="A165" s="16" t="s">
        <v>14</v>
      </c>
      <c r="B165" s="50"/>
      <c r="C165" s="18" t="s">
        <v>246</v>
      </c>
      <c r="D165" s="109">
        <f>IF($A165="","",SUMIF(A166:INDEX(A166:A250,MATCH($A165,$A166:$A250,)),D$2,D166:INDEX(D166:D250,MATCH($A165,$A166:$A250,))))</f>
        <v>0</v>
      </c>
      <c r="E165" s="109">
        <f>IF($A165="","",SUMIF(B166:INDEX(B166:B251,MATCH($A165,$A166:$A251,)),E$2,E166:INDEX(E166:E251,MATCH($A165,$A166:$A251,))))</f>
        <v>0</v>
      </c>
      <c r="F165" s="73"/>
      <c r="G165" s="73"/>
      <c r="H165" s="54"/>
    </row>
    <row r="166" spans="1:9" ht="31.5" hidden="1" outlineLevel="1" x14ac:dyDescent="0.25">
      <c r="A166" s="1" t="str">
        <f t="shared" ref="A166:A168" si="67">IF(B166,"Урок","")</f>
        <v>Урок</v>
      </c>
      <c r="B166" s="23">
        <v>57</v>
      </c>
      <c r="C166" s="24" t="s">
        <v>247</v>
      </c>
      <c r="D166" s="137">
        <f t="shared" ref="D166:D167" si="68">--NOT(ISBLANK(F166))</f>
        <v>0</v>
      </c>
      <c r="E166" s="137">
        <f t="shared" ref="E166:E167" si="69">--NOT(ISBLANK(G166))</f>
        <v>0</v>
      </c>
      <c r="F166" s="51"/>
      <c r="G166" s="52"/>
      <c r="H166" s="54"/>
      <c r="I166" s="44" t="s">
        <v>231</v>
      </c>
    </row>
    <row r="167" spans="1:9" ht="31.5" hidden="1" outlineLevel="1" x14ac:dyDescent="0.25">
      <c r="A167" s="1" t="str">
        <f t="shared" si="67"/>
        <v>Урок</v>
      </c>
      <c r="B167" s="10">
        <v>58</v>
      </c>
      <c r="C167" s="24" t="s">
        <v>248</v>
      </c>
      <c r="D167" s="137">
        <f t="shared" si="68"/>
        <v>0</v>
      </c>
      <c r="E167" s="137">
        <f t="shared" si="69"/>
        <v>0</v>
      </c>
      <c r="F167" s="12"/>
      <c r="G167" s="38"/>
      <c r="H167" s="54"/>
      <c r="I167" s="72" t="s">
        <v>249</v>
      </c>
    </row>
    <row r="168" spans="1:9" hidden="1" outlineLevel="1" collapsed="1" x14ac:dyDescent="0.25">
      <c r="A168" s="1" t="str">
        <f t="shared" si="67"/>
        <v/>
      </c>
      <c r="B168" s="10"/>
      <c r="C168" s="24"/>
      <c r="D168" s="25"/>
      <c r="E168" s="25"/>
      <c r="F168" s="12"/>
      <c r="G168" s="38"/>
      <c r="H168" s="54"/>
      <c r="I168" s="64"/>
    </row>
    <row r="169" spans="1:9" ht="31.5" collapsed="1" x14ac:dyDescent="0.25">
      <c r="A169" s="9" t="s">
        <v>250</v>
      </c>
      <c r="B169" s="10"/>
      <c r="C169" s="11" t="s">
        <v>28</v>
      </c>
      <c r="D169" s="112">
        <f>IF($A169="","",SUMIF($A170:INDEX($A170:$A254,MATCH("",$A170:$A254,)),D$2,D170:INDEX(D170:D254,MATCH("",$A170:$A254,))))</f>
        <v>0</v>
      </c>
      <c r="E169" s="112">
        <f>IF($A169="","",SUMIF($A170:INDEX($A170:$A254,MATCH("",$A170:$A254,)),E$2,E170:INDEX(E170:E254,MATCH("",$A170:$A254,))))</f>
        <v>0</v>
      </c>
      <c r="F169" s="12"/>
      <c r="G169" s="38"/>
      <c r="H169" s="54"/>
      <c r="I169" s="74" t="s">
        <v>251</v>
      </c>
    </row>
    <row r="170" spans="1:9" ht="18.75" hidden="1" outlineLevel="1" x14ac:dyDescent="0.25">
      <c r="A170" s="16" t="s">
        <v>14</v>
      </c>
      <c r="B170" s="17"/>
      <c r="C170" s="18" t="s">
        <v>63</v>
      </c>
      <c r="D170" s="109">
        <f>IF($A170="","",SUMIF(A171:INDEX(A171:A255,MATCH($A170,$A171:$A255,)),D$2,D171:INDEX(D171:D255,MATCH($A170,$A171:$A255,))))</f>
        <v>0</v>
      </c>
      <c r="E170" s="109">
        <f>IF($A170="","",SUMIF(B171:INDEX(B171:B256,MATCH($A170,$A171:$A256,)),E$2,E171:INDEX(E171:E256,MATCH($A170,$A171:$A256,))))</f>
        <v>0</v>
      </c>
      <c r="F170" s="19"/>
      <c r="G170" s="32"/>
      <c r="H170" s="55"/>
      <c r="I170" s="40" t="s">
        <v>252</v>
      </c>
    </row>
    <row r="171" spans="1:9" ht="31.5" hidden="1" outlineLevel="1" x14ac:dyDescent="0.25">
      <c r="A171" s="1" t="str">
        <f t="shared" ref="A171:A173" si="70">IF(B171,"Урок","")</f>
        <v>Урок</v>
      </c>
      <c r="B171" s="50">
        <v>59</v>
      </c>
      <c r="C171" s="24" t="s">
        <v>253</v>
      </c>
      <c r="D171" s="137">
        <f t="shared" ref="D171:D172" si="71">--NOT(ISBLANK(F171))</f>
        <v>0</v>
      </c>
      <c r="E171" s="137">
        <f t="shared" ref="E171:E172" si="72">--NOT(ISBLANK(G171))</f>
        <v>0</v>
      </c>
      <c r="F171" s="26"/>
      <c r="G171" s="41"/>
      <c r="H171" s="34" t="s">
        <v>254</v>
      </c>
      <c r="I171" s="43" t="s">
        <v>255</v>
      </c>
    </row>
    <row r="172" spans="1:9" hidden="1" outlineLevel="1" x14ac:dyDescent="0.25">
      <c r="A172" s="1" t="str">
        <f t="shared" si="70"/>
        <v>Урок</v>
      </c>
      <c r="B172" s="17">
        <v>60</v>
      </c>
      <c r="C172" s="45" t="s">
        <v>256</v>
      </c>
      <c r="D172" s="137">
        <f t="shared" si="71"/>
        <v>0</v>
      </c>
      <c r="E172" s="137">
        <f t="shared" si="72"/>
        <v>0</v>
      </c>
      <c r="F172" s="19"/>
      <c r="G172" s="52"/>
      <c r="H172" s="34" t="s">
        <v>37</v>
      </c>
      <c r="I172" s="40" t="s">
        <v>257</v>
      </c>
    </row>
    <row r="173" spans="1:9" hidden="1" outlineLevel="1" collapsed="1" x14ac:dyDescent="0.25">
      <c r="A173" s="1" t="str">
        <f t="shared" si="70"/>
        <v/>
      </c>
      <c r="B173" s="17"/>
      <c r="C173" s="45"/>
      <c r="D173" s="25"/>
      <c r="E173" s="25"/>
      <c r="F173" s="19"/>
      <c r="G173" s="38"/>
      <c r="H173" s="34"/>
      <c r="I173" s="40"/>
    </row>
    <row r="174" spans="1:9" ht="18.75" customHeight="1" collapsed="1" x14ac:dyDescent="0.25">
      <c r="A174" s="9" t="s">
        <v>258</v>
      </c>
      <c r="B174" s="10"/>
      <c r="C174" s="11" t="s">
        <v>67</v>
      </c>
      <c r="D174" s="112">
        <f>IF($A174="","",SUMIF($A175:INDEX($A175:$A259,MATCH("",$A175:$A259,)),D$2,D175:INDEX(D175:D259,MATCH("",$A175:$A259,))))</f>
        <v>0</v>
      </c>
      <c r="E174" s="112">
        <f>IF($A174="","",SUMIF($A175:INDEX($A175:$A259,MATCH("",$A175:$A259,)),E$2,E175:INDEX(E175:E259,MATCH("",$A175:$A259,))))</f>
        <v>0</v>
      </c>
      <c r="F174" s="12"/>
      <c r="G174" s="38"/>
      <c r="H174" s="22" t="s">
        <v>20</v>
      </c>
      <c r="I174" s="44" t="s">
        <v>259</v>
      </c>
    </row>
    <row r="175" spans="1:9" ht="18.75" hidden="1" outlineLevel="1" x14ac:dyDescent="0.25">
      <c r="A175" s="16" t="s">
        <v>14</v>
      </c>
      <c r="B175" s="17"/>
      <c r="C175" s="18" t="s">
        <v>246</v>
      </c>
      <c r="D175" s="109">
        <f>IF($A175="","",SUMIF(A176:INDEX(A176:A260,MATCH($A175,$A176:$A260,)),D$2,D176:INDEX(D176:D260,MATCH($A175,$A176:$A260,))))</f>
        <v>0</v>
      </c>
      <c r="E175" s="109">
        <f>IF($A175="","",SUMIF(B176:INDEX(B176:B261,MATCH($A175,$A176:$A261,)),E$2,E176:INDEX(E176:E261,MATCH($A175,$A176:$A261,))))</f>
        <v>0</v>
      </c>
      <c r="F175" s="19"/>
      <c r="G175" s="32"/>
      <c r="H175" s="46" t="s">
        <v>42</v>
      </c>
      <c r="I175" s="43" t="s">
        <v>260</v>
      </c>
    </row>
    <row r="176" spans="1:9" hidden="1" outlineLevel="1" x14ac:dyDescent="0.25">
      <c r="A176" s="1" t="str">
        <f t="shared" ref="A176:A181" si="73">IF(B176,"Урок","")</f>
        <v>Урок</v>
      </c>
      <c r="B176" s="50">
        <v>61</v>
      </c>
      <c r="C176" s="45" t="s">
        <v>261</v>
      </c>
      <c r="D176" s="137">
        <f t="shared" ref="D176:D181" si="74">--NOT(ISBLANK(F176))</f>
        <v>0</v>
      </c>
      <c r="E176" s="137">
        <f t="shared" ref="E176:E181" si="75">--NOT(ISBLANK(G176))</f>
        <v>0</v>
      </c>
      <c r="F176" s="26"/>
      <c r="G176" s="41"/>
      <c r="H176" s="22" t="s">
        <v>45</v>
      </c>
      <c r="I176" s="40" t="s">
        <v>262</v>
      </c>
    </row>
    <row r="177" spans="1:9" hidden="1" outlineLevel="1" x14ac:dyDescent="0.25">
      <c r="A177" s="1" t="str">
        <f t="shared" si="73"/>
        <v>Урок</v>
      </c>
      <c r="B177" s="50">
        <v>62</v>
      </c>
      <c r="C177" s="45" t="s">
        <v>263</v>
      </c>
      <c r="D177" s="137">
        <f t="shared" si="74"/>
        <v>0</v>
      </c>
      <c r="E177" s="137">
        <f t="shared" si="75"/>
        <v>0</v>
      </c>
      <c r="F177" s="26"/>
      <c r="G177" s="52"/>
      <c r="H177" s="22"/>
      <c r="I177" s="40" t="s">
        <v>249</v>
      </c>
    </row>
    <row r="178" spans="1:9" ht="31.5" hidden="1" outlineLevel="1" x14ac:dyDescent="0.25">
      <c r="A178" s="1" t="str">
        <f t="shared" si="73"/>
        <v>Урок</v>
      </c>
      <c r="B178" s="23">
        <v>63</v>
      </c>
      <c r="C178" s="24" t="s">
        <v>264</v>
      </c>
      <c r="D178" s="137">
        <f t="shared" si="74"/>
        <v>0</v>
      </c>
      <c r="E178" s="137">
        <f t="shared" si="75"/>
        <v>0</v>
      </c>
      <c r="F178" s="51"/>
      <c r="G178" s="52"/>
      <c r="H178" s="54"/>
      <c r="I178" s="43" t="s">
        <v>216</v>
      </c>
    </row>
    <row r="179" spans="1:9" ht="31.5" hidden="1" outlineLevel="1" x14ac:dyDescent="0.25">
      <c r="A179" s="1" t="str">
        <f t="shared" si="73"/>
        <v>Урок</v>
      </c>
      <c r="B179" s="23">
        <v>64</v>
      </c>
      <c r="C179" s="24" t="s">
        <v>265</v>
      </c>
      <c r="D179" s="137">
        <f t="shared" si="74"/>
        <v>0</v>
      </c>
      <c r="E179" s="137">
        <f t="shared" si="75"/>
        <v>0</v>
      </c>
      <c r="F179" s="51"/>
      <c r="G179" s="52"/>
      <c r="H179" s="54"/>
      <c r="I179" s="40" t="s">
        <v>218</v>
      </c>
    </row>
    <row r="180" spans="1:9" hidden="1" outlineLevel="1" x14ac:dyDescent="0.25">
      <c r="A180" s="1" t="str">
        <f t="shared" si="73"/>
        <v>Урок</v>
      </c>
      <c r="B180" s="23">
        <v>65</v>
      </c>
      <c r="C180" s="45" t="s">
        <v>266</v>
      </c>
      <c r="D180" s="137">
        <f t="shared" si="74"/>
        <v>0</v>
      </c>
      <c r="E180" s="137">
        <f t="shared" si="75"/>
        <v>0</v>
      </c>
      <c r="F180" s="51"/>
      <c r="G180" s="52"/>
      <c r="H180" s="54"/>
      <c r="I180" s="40" t="s">
        <v>267</v>
      </c>
    </row>
    <row r="181" spans="1:9" ht="31.5" hidden="1" outlineLevel="1" x14ac:dyDescent="0.25">
      <c r="A181" s="1" t="str">
        <f t="shared" si="73"/>
        <v>Урок</v>
      </c>
      <c r="B181" s="10">
        <v>66</v>
      </c>
      <c r="C181" s="24" t="s">
        <v>268</v>
      </c>
      <c r="D181" s="137">
        <f t="shared" si="74"/>
        <v>0</v>
      </c>
      <c r="E181" s="137">
        <f t="shared" si="75"/>
        <v>0</v>
      </c>
      <c r="F181" s="51"/>
      <c r="G181" s="52"/>
      <c r="H181" s="54"/>
      <c r="I181" s="43" t="s">
        <v>269</v>
      </c>
    </row>
    <row r="182" spans="1:9" ht="31.5" hidden="1" outlineLevel="1" x14ac:dyDescent="0.25">
      <c r="A182" s="16" t="s">
        <v>14</v>
      </c>
      <c r="B182" s="10"/>
      <c r="C182" s="47" t="s">
        <v>69</v>
      </c>
      <c r="D182" s="109">
        <f>IF($A182="","",SUMIF(A183:INDEX(A183:A269,MATCH($A182,$A183:$A269,)),D$2,D183:INDEX(D183:D269,MATCH($A182,$A183:$A269,))))</f>
        <v>0</v>
      </c>
      <c r="E182" s="109">
        <f>IF($A182="","",SUMIF(B183:INDEX(B183:B270,MATCH($A182,$A183:$A270,)),E$2,E183:INDEX(E183:E270,MATCH($A182,$A183:$A270,))))</f>
        <v>0</v>
      </c>
      <c r="H182" s="54"/>
      <c r="I182" s="43" t="s">
        <v>118</v>
      </c>
    </row>
    <row r="183" spans="1:9" ht="31.5" hidden="1" outlineLevel="1" x14ac:dyDescent="0.25">
      <c r="A183" s="1" t="str">
        <f t="shared" ref="A183:A184" si="76">IF(B183,"Урок","")</f>
        <v>Урок</v>
      </c>
      <c r="B183" s="50">
        <v>67</v>
      </c>
      <c r="C183" s="24" t="s">
        <v>270</v>
      </c>
      <c r="D183" s="137">
        <f t="shared" ref="D183:D184" si="77">--NOT(ISBLANK(F183))</f>
        <v>0</v>
      </c>
      <c r="E183" s="137">
        <f t="shared" ref="E183:E184" si="78">--NOT(ISBLANK(G183))</f>
        <v>0</v>
      </c>
      <c r="F183" s="51"/>
      <c r="G183" s="52"/>
      <c r="H183" s="34" t="s">
        <v>160</v>
      </c>
      <c r="I183" s="43" t="s">
        <v>216</v>
      </c>
    </row>
    <row r="184" spans="1:9" ht="47.25" hidden="1" outlineLevel="1" x14ac:dyDescent="0.25">
      <c r="A184" s="1" t="str">
        <f t="shared" si="76"/>
        <v>Урок</v>
      </c>
      <c r="B184" s="17">
        <v>68</v>
      </c>
      <c r="C184" s="24" t="s">
        <v>271</v>
      </c>
      <c r="D184" s="137">
        <f t="shared" si="77"/>
        <v>0</v>
      </c>
      <c r="E184" s="137">
        <f t="shared" si="78"/>
        <v>0</v>
      </c>
      <c r="F184" s="12"/>
      <c r="G184" s="38"/>
      <c r="H184" s="63" t="s">
        <v>56</v>
      </c>
      <c r="I184" s="43" t="s">
        <v>272</v>
      </c>
    </row>
    <row r="185" spans="1:9" ht="48.75" hidden="1" customHeight="1" outlineLevel="1" x14ac:dyDescent="0.25">
      <c r="A185" s="16" t="s">
        <v>14</v>
      </c>
      <c r="B185" s="10"/>
      <c r="C185" s="47" t="s">
        <v>188</v>
      </c>
      <c r="D185" s="109">
        <f>IF($A185="","",SUMIF(A186:INDEX(A186:A272,MATCH($A185,$A186:$A272,)),D$2,D186:INDEX(D186:D272,MATCH($A185,$A186:$A272,))))</f>
        <v>0</v>
      </c>
      <c r="E185" s="109">
        <f>IF($A185="","",SUMIF(B186:INDEX(B186:B273,MATCH($A185,$A186:$A273,)),E$2,E186:INDEX(E186:E273,MATCH($A185,$A186:$A273,))))</f>
        <v>0</v>
      </c>
      <c r="F185" s="12"/>
      <c r="G185" s="38"/>
      <c r="H185" s="22"/>
      <c r="I185" s="43" t="s">
        <v>273</v>
      </c>
    </row>
    <row r="186" spans="1:9" hidden="1" outlineLevel="1" x14ac:dyDescent="0.25">
      <c r="A186" s="1" t="str">
        <f t="shared" ref="A186:A214" si="79">IF(B186,"Урок","")</f>
        <v>Урок</v>
      </c>
      <c r="B186" s="50">
        <v>69</v>
      </c>
      <c r="C186" s="45" t="s">
        <v>274</v>
      </c>
      <c r="D186" s="137">
        <f t="shared" ref="D186:D214" si="80">--NOT(ISBLANK(F186))</f>
        <v>0</v>
      </c>
      <c r="E186" s="137">
        <f t="shared" ref="E186:E214" si="81">--NOT(ISBLANK(G186))</f>
        <v>0</v>
      </c>
      <c r="F186" s="26"/>
      <c r="G186" s="41"/>
      <c r="H186" s="22"/>
      <c r="I186" s="40"/>
    </row>
    <row r="187" spans="1:9" ht="47.25" hidden="1" outlineLevel="1" x14ac:dyDescent="0.25">
      <c r="A187" s="1" t="str">
        <f t="shared" si="79"/>
        <v>Урок</v>
      </c>
      <c r="B187" s="50">
        <v>70</v>
      </c>
      <c r="C187" s="24" t="s">
        <v>275</v>
      </c>
      <c r="D187" s="137">
        <f t="shared" si="80"/>
        <v>0</v>
      </c>
      <c r="E187" s="137">
        <f t="shared" si="81"/>
        <v>0</v>
      </c>
      <c r="F187" s="26"/>
      <c r="G187" s="52"/>
      <c r="H187" s="22"/>
      <c r="I187" s="44" t="s">
        <v>219</v>
      </c>
    </row>
    <row r="188" spans="1:9" hidden="1" outlineLevel="1" x14ac:dyDescent="0.25">
      <c r="A188" s="1" t="str">
        <f t="shared" si="79"/>
        <v>Урок</v>
      </c>
      <c r="B188" s="23">
        <v>71</v>
      </c>
      <c r="C188" s="45" t="s">
        <v>276</v>
      </c>
      <c r="D188" s="137">
        <f t="shared" si="80"/>
        <v>0</v>
      </c>
      <c r="E188" s="137">
        <f t="shared" si="81"/>
        <v>0</v>
      </c>
      <c r="F188" s="51"/>
      <c r="G188" s="52"/>
      <c r="H188" s="54"/>
      <c r="I188" s="40"/>
    </row>
    <row r="189" spans="1:9" ht="31.5" hidden="1" outlineLevel="1" x14ac:dyDescent="0.25">
      <c r="A189" s="1" t="str">
        <f t="shared" si="79"/>
        <v>Урок</v>
      </c>
      <c r="B189" s="23">
        <v>72</v>
      </c>
      <c r="C189" s="24" t="s">
        <v>277</v>
      </c>
      <c r="D189" s="137">
        <f t="shared" si="80"/>
        <v>0</v>
      </c>
      <c r="E189" s="137">
        <f t="shared" si="81"/>
        <v>0</v>
      </c>
      <c r="F189" s="51"/>
      <c r="G189" s="52"/>
      <c r="H189" s="54"/>
      <c r="I189" s="40"/>
    </row>
    <row r="190" spans="1:9" ht="31.5" hidden="1" outlineLevel="1" x14ac:dyDescent="0.25">
      <c r="A190" s="1" t="str">
        <f t="shared" si="79"/>
        <v>Урок</v>
      </c>
      <c r="B190" s="23">
        <v>73</v>
      </c>
      <c r="C190" s="24" t="s">
        <v>278</v>
      </c>
      <c r="D190" s="137">
        <f t="shared" si="80"/>
        <v>0</v>
      </c>
      <c r="E190" s="137">
        <f t="shared" si="81"/>
        <v>0</v>
      </c>
      <c r="F190" s="51"/>
      <c r="G190" s="52"/>
      <c r="H190" s="54"/>
      <c r="I190" s="43" t="s">
        <v>279</v>
      </c>
    </row>
    <row r="191" spans="1:9" ht="30.75" hidden="1" customHeight="1" outlineLevel="1" x14ac:dyDescent="0.25">
      <c r="A191" s="1" t="str">
        <f t="shared" si="79"/>
        <v>Урок</v>
      </c>
      <c r="B191" s="23">
        <v>74</v>
      </c>
      <c r="C191" s="24" t="s">
        <v>280</v>
      </c>
      <c r="D191" s="137">
        <f t="shared" si="80"/>
        <v>0</v>
      </c>
      <c r="E191" s="137">
        <f t="shared" si="81"/>
        <v>0</v>
      </c>
      <c r="F191" s="51"/>
      <c r="G191" s="52"/>
      <c r="H191" s="54"/>
      <c r="I191" s="40" t="s">
        <v>281</v>
      </c>
    </row>
    <row r="192" spans="1:9" ht="31.5" hidden="1" outlineLevel="1" x14ac:dyDescent="0.25">
      <c r="A192" s="1" t="str">
        <f t="shared" si="79"/>
        <v>Урок</v>
      </c>
      <c r="B192" s="23">
        <v>75</v>
      </c>
      <c r="C192" s="24" t="s">
        <v>282</v>
      </c>
      <c r="D192" s="137">
        <f t="shared" si="80"/>
        <v>0</v>
      </c>
      <c r="E192" s="137">
        <f t="shared" si="81"/>
        <v>0</v>
      </c>
      <c r="F192" s="51"/>
      <c r="G192" s="52"/>
      <c r="H192" s="55"/>
      <c r="I192" s="40" t="s">
        <v>283</v>
      </c>
    </row>
    <row r="193" spans="1:9" ht="31.5" hidden="1" outlineLevel="1" x14ac:dyDescent="0.25">
      <c r="A193" s="1" t="str">
        <f t="shared" si="79"/>
        <v>Урок</v>
      </c>
      <c r="B193" s="23">
        <v>76</v>
      </c>
      <c r="C193" s="24" t="s">
        <v>284</v>
      </c>
      <c r="D193" s="137">
        <f t="shared" si="80"/>
        <v>0</v>
      </c>
      <c r="E193" s="137">
        <f t="shared" si="81"/>
        <v>0</v>
      </c>
      <c r="F193" s="51"/>
      <c r="G193" s="52"/>
      <c r="H193" s="34" t="s">
        <v>285</v>
      </c>
      <c r="I193" s="43" t="s">
        <v>286</v>
      </c>
    </row>
    <row r="194" spans="1:9" ht="31.5" hidden="1" customHeight="1" outlineLevel="1" x14ac:dyDescent="0.25">
      <c r="A194" s="1" t="str">
        <f t="shared" si="79"/>
        <v>Урок</v>
      </c>
      <c r="B194" s="23">
        <v>77</v>
      </c>
      <c r="C194" s="24" t="s">
        <v>287</v>
      </c>
      <c r="D194" s="137">
        <f t="shared" si="80"/>
        <v>0</v>
      </c>
      <c r="E194" s="137">
        <f t="shared" si="81"/>
        <v>0</v>
      </c>
      <c r="F194" s="51"/>
      <c r="G194" s="52"/>
      <c r="H194" s="34" t="s">
        <v>288</v>
      </c>
      <c r="I194" s="40" t="s">
        <v>289</v>
      </c>
    </row>
    <row r="195" spans="1:9" ht="31.5" hidden="1" outlineLevel="1" x14ac:dyDescent="0.25">
      <c r="A195" s="1" t="str">
        <f t="shared" si="79"/>
        <v>Урок</v>
      </c>
      <c r="B195" s="23">
        <v>78</v>
      </c>
      <c r="C195" s="24" t="s">
        <v>290</v>
      </c>
      <c r="D195" s="137">
        <f t="shared" si="80"/>
        <v>0</v>
      </c>
      <c r="E195" s="137">
        <f t="shared" si="81"/>
        <v>0</v>
      </c>
      <c r="F195" s="51"/>
      <c r="G195" s="52"/>
      <c r="H195" s="34" t="s">
        <v>37</v>
      </c>
      <c r="I195" s="43"/>
    </row>
    <row r="196" spans="1:9" ht="31.5" hidden="1" outlineLevel="1" x14ac:dyDescent="0.25">
      <c r="A196" s="1" t="str">
        <f t="shared" si="79"/>
        <v>Урок</v>
      </c>
      <c r="B196" s="23">
        <v>79</v>
      </c>
      <c r="C196" s="24" t="s">
        <v>291</v>
      </c>
      <c r="D196" s="137">
        <f t="shared" si="80"/>
        <v>0</v>
      </c>
      <c r="E196" s="137">
        <f t="shared" si="81"/>
        <v>0</v>
      </c>
      <c r="F196" s="51"/>
      <c r="G196" s="52"/>
      <c r="H196" s="34" t="s">
        <v>20</v>
      </c>
      <c r="I196" s="40"/>
    </row>
    <row r="197" spans="1:9" hidden="1" outlineLevel="1" x14ac:dyDescent="0.25">
      <c r="A197" s="1" t="str">
        <f t="shared" si="79"/>
        <v>Урок</v>
      </c>
      <c r="B197" s="23">
        <v>80</v>
      </c>
      <c r="C197" s="45" t="s">
        <v>292</v>
      </c>
      <c r="D197" s="137">
        <f t="shared" si="80"/>
        <v>0</v>
      </c>
      <c r="E197" s="137">
        <f t="shared" si="81"/>
        <v>0</v>
      </c>
      <c r="F197" s="51"/>
      <c r="G197" s="52"/>
      <c r="H197" s="46" t="s">
        <v>42</v>
      </c>
      <c r="I197" s="40"/>
    </row>
    <row r="198" spans="1:9" ht="47.25" hidden="1" outlineLevel="1" x14ac:dyDescent="0.25">
      <c r="A198" s="1" t="str">
        <f t="shared" si="79"/>
        <v>Урок</v>
      </c>
      <c r="B198" s="23">
        <v>81</v>
      </c>
      <c r="C198" s="24" t="s">
        <v>293</v>
      </c>
      <c r="D198" s="137">
        <f t="shared" si="80"/>
        <v>0</v>
      </c>
      <c r="E198" s="137">
        <f t="shared" si="81"/>
        <v>0</v>
      </c>
      <c r="F198" s="51"/>
      <c r="G198" s="52"/>
      <c r="H198" s="22" t="s">
        <v>45</v>
      </c>
      <c r="I198" s="43" t="s">
        <v>294</v>
      </c>
    </row>
    <row r="199" spans="1:9" ht="31.5" hidden="1" outlineLevel="1" x14ac:dyDescent="0.25">
      <c r="A199" s="1" t="str">
        <f t="shared" si="79"/>
        <v>Урок</v>
      </c>
      <c r="B199" s="23">
        <v>82</v>
      </c>
      <c r="C199" s="24" t="s">
        <v>295</v>
      </c>
      <c r="D199" s="137">
        <f t="shared" si="80"/>
        <v>0</v>
      </c>
      <c r="E199" s="137">
        <f t="shared" si="81"/>
        <v>0</v>
      </c>
      <c r="F199" s="51"/>
      <c r="G199" s="52"/>
      <c r="H199" s="34" t="s">
        <v>49</v>
      </c>
      <c r="I199" s="40"/>
    </row>
    <row r="200" spans="1:9" ht="31.5" hidden="1" outlineLevel="1" x14ac:dyDescent="0.25">
      <c r="A200" s="1" t="str">
        <f t="shared" si="79"/>
        <v>Урок</v>
      </c>
      <c r="B200" s="23">
        <v>83</v>
      </c>
      <c r="C200" s="24" t="s">
        <v>296</v>
      </c>
      <c r="D200" s="137">
        <f t="shared" si="80"/>
        <v>0</v>
      </c>
      <c r="E200" s="137">
        <f t="shared" si="81"/>
        <v>0</v>
      </c>
      <c r="F200" s="51"/>
      <c r="G200" s="52"/>
      <c r="H200" s="46" t="s">
        <v>53</v>
      </c>
      <c r="I200" s="40" t="s">
        <v>297</v>
      </c>
    </row>
    <row r="201" spans="1:9" ht="33.75" hidden="1" customHeight="1" outlineLevel="1" x14ac:dyDescent="0.25">
      <c r="A201" s="1" t="str">
        <f t="shared" si="79"/>
        <v>Урок</v>
      </c>
      <c r="B201" s="23">
        <v>84</v>
      </c>
      <c r="C201" s="45" t="s">
        <v>298</v>
      </c>
      <c r="D201" s="137">
        <f t="shared" si="80"/>
        <v>0</v>
      </c>
      <c r="E201" s="137">
        <f t="shared" si="81"/>
        <v>0</v>
      </c>
      <c r="F201" s="51"/>
      <c r="G201" s="52"/>
      <c r="H201" s="34" t="s">
        <v>56</v>
      </c>
      <c r="I201" s="43" t="s">
        <v>299</v>
      </c>
    </row>
    <row r="202" spans="1:9" ht="31.5" hidden="1" outlineLevel="1" x14ac:dyDescent="0.25">
      <c r="A202" s="1" t="str">
        <f t="shared" si="79"/>
        <v>Урок</v>
      </c>
      <c r="B202" s="23">
        <v>85</v>
      </c>
      <c r="C202" s="24" t="s">
        <v>300</v>
      </c>
      <c r="D202" s="137">
        <f t="shared" si="80"/>
        <v>0</v>
      </c>
      <c r="E202" s="137">
        <f t="shared" si="81"/>
        <v>0</v>
      </c>
      <c r="F202" s="51"/>
      <c r="G202" s="52"/>
      <c r="H202" s="22"/>
      <c r="I202" s="40" t="s">
        <v>301</v>
      </c>
    </row>
    <row r="203" spans="1:9" ht="31.5" hidden="1" outlineLevel="1" x14ac:dyDescent="0.25">
      <c r="A203" s="1" t="str">
        <f t="shared" si="79"/>
        <v>Урок</v>
      </c>
      <c r="B203" s="23">
        <v>86</v>
      </c>
      <c r="C203" s="24" t="s">
        <v>302</v>
      </c>
      <c r="D203" s="137">
        <f t="shared" si="80"/>
        <v>0</v>
      </c>
      <c r="E203" s="137">
        <f t="shared" si="81"/>
        <v>0</v>
      </c>
      <c r="F203" s="51"/>
      <c r="G203" s="52"/>
      <c r="H203" s="54"/>
      <c r="I203" s="40" t="s">
        <v>303</v>
      </c>
    </row>
    <row r="204" spans="1:9" hidden="1" outlineLevel="1" x14ac:dyDescent="0.25">
      <c r="A204" s="1" t="str">
        <f t="shared" si="79"/>
        <v>Урок</v>
      </c>
      <c r="B204" s="23">
        <v>87</v>
      </c>
      <c r="C204" s="45" t="s">
        <v>304</v>
      </c>
      <c r="D204" s="137">
        <f t="shared" si="80"/>
        <v>0</v>
      </c>
      <c r="E204" s="137">
        <f t="shared" si="81"/>
        <v>0</v>
      </c>
      <c r="F204" s="51"/>
      <c r="G204" s="52"/>
      <c r="H204" s="54"/>
      <c r="I204" s="40"/>
    </row>
    <row r="205" spans="1:9" ht="33.75" hidden="1" customHeight="1" outlineLevel="1" x14ac:dyDescent="0.25">
      <c r="A205" s="1" t="str">
        <f t="shared" si="79"/>
        <v>Урок</v>
      </c>
      <c r="B205" s="23">
        <v>88</v>
      </c>
      <c r="C205" s="24" t="s">
        <v>305</v>
      </c>
      <c r="D205" s="137">
        <f t="shared" si="80"/>
        <v>0</v>
      </c>
      <c r="E205" s="137">
        <f t="shared" si="81"/>
        <v>0</v>
      </c>
      <c r="F205" s="51"/>
      <c r="G205" s="52"/>
      <c r="H205" s="54"/>
      <c r="I205" s="40"/>
    </row>
    <row r="206" spans="1:9" ht="31.5" hidden="1" outlineLevel="1" x14ac:dyDescent="0.25">
      <c r="A206" s="1" t="str">
        <f t="shared" si="79"/>
        <v>Урок</v>
      </c>
      <c r="B206" s="23">
        <v>89</v>
      </c>
      <c r="C206" s="24" t="s">
        <v>306</v>
      </c>
      <c r="D206" s="137">
        <f t="shared" si="80"/>
        <v>0</v>
      </c>
      <c r="E206" s="137">
        <f t="shared" si="81"/>
        <v>0</v>
      </c>
      <c r="F206" s="51"/>
      <c r="G206" s="52"/>
      <c r="H206" s="54"/>
      <c r="I206" s="44" t="s">
        <v>307</v>
      </c>
    </row>
    <row r="207" spans="1:9" ht="24" hidden="1" customHeight="1" outlineLevel="1" x14ac:dyDescent="0.25">
      <c r="A207" s="1" t="str">
        <f t="shared" si="79"/>
        <v>Урок</v>
      </c>
      <c r="B207" s="23">
        <v>90</v>
      </c>
      <c r="C207" s="45" t="s">
        <v>308</v>
      </c>
      <c r="D207" s="137">
        <f t="shared" si="80"/>
        <v>0</v>
      </c>
      <c r="E207" s="137">
        <f t="shared" si="81"/>
        <v>0</v>
      </c>
      <c r="F207" s="51"/>
      <c r="G207" s="52"/>
      <c r="H207" s="54"/>
      <c r="I207" s="40" t="s">
        <v>309</v>
      </c>
    </row>
    <row r="208" spans="1:9" ht="31.5" hidden="1" outlineLevel="1" x14ac:dyDescent="0.25">
      <c r="A208" s="1" t="str">
        <f t="shared" si="79"/>
        <v>Урок</v>
      </c>
      <c r="B208" s="23">
        <v>91</v>
      </c>
      <c r="C208" s="24" t="s">
        <v>310</v>
      </c>
      <c r="D208" s="137">
        <f t="shared" si="80"/>
        <v>0</v>
      </c>
      <c r="E208" s="137">
        <f t="shared" si="81"/>
        <v>0</v>
      </c>
      <c r="F208" s="51"/>
      <c r="G208" s="52"/>
      <c r="H208" s="54"/>
      <c r="I208" s="40"/>
    </row>
    <row r="209" spans="1:9" ht="34.5" hidden="1" customHeight="1" outlineLevel="1" x14ac:dyDescent="0.25">
      <c r="A209" s="1" t="str">
        <f t="shared" si="79"/>
        <v>Урок</v>
      </c>
      <c r="B209" s="23">
        <v>92</v>
      </c>
      <c r="C209" s="24" t="s">
        <v>311</v>
      </c>
      <c r="D209" s="137">
        <f t="shared" si="80"/>
        <v>0</v>
      </c>
      <c r="E209" s="137">
        <f t="shared" si="81"/>
        <v>0</v>
      </c>
      <c r="F209" s="51"/>
      <c r="G209" s="52"/>
      <c r="H209" s="54"/>
      <c r="I209" s="40"/>
    </row>
    <row r="210" spans="1:9" ht="31.5" hidden="1" outlineLevel="1" x14ac:dyDescent="0.25">
      <c r="A210" s="1" t="str">
        <f t="shared" si="79"/>
        <v>Урок</v>
      </c>
      <c r="B210" s="23">
        <v>93</v>
      </c>
      <c r="C210" s="24" t="s">
        <v>312</v>
      </c>
      <c r="D210" s="137">
        <f t="shared" si="80"/>
        <v>0</v>
      </c>
      <c r="E210" s="137">
        <f t="shared" si="81"/>
        <v>0</v>
      </c>
      <c r="F210" s="51"/>
      <c r="G210" s="52"/>
      <c r="H210" s="55"/>
      <c r="I210" s="40"/>
    </row>
    <row r="211" spans="1:9" ht="30.75" hidden="1" customHeight="1" outlineLevel="1" x14ac:dyDescent="0.25">
      <c r="A211" s="1" t="str">
        <f t="shared" si="79"/>
        <v>Урок</v>
      </c>
      <c r="B211" s="23">
        <v>94</v>
      </c>
      <c r="C211" s="24" t="s">
        <v>313</v>
      </c>
      <c r="D211" s="137">
        <f t="shared" si="80"/>
        <v>0</v>
      </c>
      <c r="E211" s="137">
        <f t="shared" si="81"/>
        <v>0</v>
      </c>
      <c r="F211" s="51"/>
      <c r="G211" s="52"/>
      <c r="H211" s="34" t="s">
        <v>285</v>
      </c>
      <c r="I211" s="43" t="s">
        <v>314</v>
      </c>
    </row>
    <row r="212" spans="1:9" hidden="1" outlineLevel="1" x14ac:dyDescent="0.25">
      <c r="A212" s="1" t="str">
        <f t="shared" si="79"/>
        <v>Урок</v>
      </c>
      <c r="B212" s="23">
        <v>95</v>
      </c>
      <c r="C212" s="24" t="s">
        <v>315</v>
      </c>
      <c r="D212" s="137">
        <f t="shared" si="80"/>
        <v>0</v>
      </c>
      <c r="E212" s="137">
        <f t="shared" si="81"/>
        <v>0</v>
      </c>
      <c r="F212" s="51"/>
      <c r="G212" s="52"/>
      <c r="H212" s="34" t="s">
        <v>316</v>
      </c>
      <c r="I212" s="43" t="s">
        <v>317</v>
      </c>
    </row>
    <row r="213" spans="1:9" hidden="1" outlineLevel="1" x14ac:dyDescent="0.25">
      <c r="A213" s="1" t="str">
        <f t="shared" si="79"/>
        <v>Урок</v>
      </c>
      <c r="B213" s="23">
        <v>96</v>
      </c>
      <c r="C213" s="24" t="s">
        <v>318</v>
      </c>
      <c r="D213" s="137">
        <f t="shared" si="80"/>
        <v>0</v>
      </c>
      <c r="E213" s="137">
        <f t="shared" si="81"/>
        <v>0</v>
      </c>
      <c r="F213" s="51"/>
      <c r="G213" s="52"/>
      <c r="H213" s="34" t="s">
        <v>37</v>
      </c>
      <c r="I213" s="40"/>
    </row>
    <row r="214" spans="1:9" ht="31.5" hidden="1" outlineLevel="1" x14ac:dyDescent="0.25">
      <c r="A214" s="1" t="str">
        <f t="shared" si="79"/>
        <v>Урок</v>
      </c>
      <c r="B214" s="10">
        <v>97</v>
      </c>
      <c r="C214" s="24" t="s">
        <v>319</v>
      </c>
      <c r="D214" s="137">
        <f t="shared" si="80"/>
        <v>0</v>
      </c>
      <c r="E214" s="137">
        <f t="shared" si="81"/>
        <v>0</v>
      </c>
      <c r="F214" s="51"/>
      <c r="G214" s="52"/>
      <c r="H214" s="34" t="s">
        <v>20</v>
      </c>
      <c r="I214" s="53"/>
    </row>
    <row r="215" spans="1:9" hidden="1" outlineLevel="1" x14ac:dyDescent="0.25">
      <c r="B215" s="10"/>
      <c r="C215" s="24"/>
      <c r="D215" s="25"/>
      <c r="E215" s="110" t="str">
        <f>IF($A215="","",SUMIF(B216:INDEX(B216:B303,MATCH($A215,$A216:$A303,)),E$2,E216:INDEX(E216:E303,MATCH($A215,$A216:$A303,))))</f>
        <v/>
      </c>
      <c r="F215" s="35"/>
      <c r="G215" s="35"/>
      <c r="H215" s="34"/>
      <c r="I215" s="40"/>
    </row>
    <row r="216" spans="1:9" ht="21.75" customHeight="1" collapsed="1" x14ac:dyDescent="0.25">
      <c r="A216" s="9" t="s">
        <v>320</v>
      </c>
      <c r="B216" s="10"/>
      <c r="C216" s="11" t="s">
        <v>52</v>
      </c>
      <c r="D216" s="112">
        <f>IF($A216="","",SUMIF($A217:INDEX($A217:$A303,MATCH("",$A217:$A303,)),D$2,D217:INDEX(D217:D303,MATCH("",$A217:$A303,))))</f>
        <v>0</v>
      </c>
      <c r="E216" s="112"/>
      <c r="H216" s="46" t="s">
        <v>42</v>
      </c>
      <c r="I216" s="49" t="s">
        <v>54</v>
      </c>
    </row>
    <row r="217" spans="1:9" ht="21.75" hidden="1" customHeight="1" outlineLevel="1" x14ac:dyDescent="0.25">
      <c r="A217" s="16" t="s">
        <v>14</v>
      </c>
      <c r="B217" s="17"/>
      <c r="C217" s="76" t="s">
        <v>55</v>
      </c>
      <c r="D217" s="109">
        <f>IF($A217="","",SUMIF(A218:INDEX(A218:A304,MATCH($A217,$A218:$A304,)),D$2,D218:INDEX(D218:D304,MATCH($A217,$A218:$A304,))))</f>
        <v>0</v>
      </c>
      <c r="E217" s="109">
        <f>IF($A217="","",SUMIF(B218:INDEX(B218:B305,MATCH($A217,$A218:$A305,)),E$2,E218:INDEX(E218:E305,MATCH($A217,$A218:$A305,))))</f>
        <v>0</v>
      </c>
      <c r="H217" s="46"/>
      <c r="I217" s="40"/>
    </row>
    <row r="218" spans="1:9" hidden="1" outlineLevel="1" x14ac:dyDescent="0.25">
      <c r="A218" s="1" t="str">
        <f t="shared" ref="A218:A222" si="82">IF(B218,"Урок","")</f>
        <v>Урок</v>
      </c>
      <c r="B218" s="50">
        <v>98</v>
      </c>
      <c r="C218" s="45" t="s">
        <v>321</v>
      </c>
      <c r="D218" s="137">
        <f t="shared" ref="D218:D221" si="83">--NOT(ISBLANK(F218))</f>
        <v>0</v>
      </c>
      <c r="E218" s="137">
        <f t="shared" ref="E218:E221" si="84">--NOT(ISBLANK(G218))</f>
        <v>0</v>
      </c>
      <c r="F218" s="51"/>
      <c r="G218" s="52"/>
      <c r="H218" s="22" t="s">
        <v>45</v>
      </c>
      <c r="I218" s="40" t="s">
        <v>322</v>
      </c>
    </row>
    <row r="219" spans="1:9" ht="33" hidden="1" customHeight="1" outlineLevel="1" x14ac:dyDescent="0.25">
      <c r="A219" s="1" t="str">
        <f t="shared" si="82"/>
        <v>Урок</v>
      </c>
      <c r="B219" s="50">
        <v>99</v>
      </c>
      <c r="C219" s="24" t="s">
        <v>323</v>
      </c>
      <c r="D219" s="137">
        <f t="shared" si="83"/>
        <v>0</v>
      </c>
      <c r="E219" s="137">
        <f t="shared" si="84"/>
        <v>0</v>
      </c>
      <c r="F219" s="51"/>
      <c r="G219" s="52"/>
      <c r="H219" s="34" t="s">
        <v>49</v>
      </c>
      <c r="I219" s="39" t="s">
        <v>324</v>
      </c>
    </row>
    <row r="220" spans="1:9" hidden="1" outlineLevel="1" x14ac:dyDescent="0.25">
      <c r="A220" s="1" t="str">
        <f t="shared" si="82"/>
        <v>Урок</v>
      </c>
      <c r="B220" s="23">
        <v>100</v>
      </c>
      <c r="C220" s="45" t="s">
        <v>325</v>
      </c>
      <c r="D220" s="137">
        <f t="shared" si="83"/>
        <v>0</v>
      </c>
      <c r="E220" s="137">
        <f t="shared" si="84"/>
        <v>0</v>
      </c>
      <c r="F220" s="51"/>
      <c r="G220" s="52"/>
      <c r="H220" s="46" t="s">
        <v>53</v>
      </c>
      <c r="I220" s="40" t="s">
        <v>326</v>
      </c>
    </row>
    <row r="221" spans="1:9" ht="31.5" hidden="1" outlineLevel="1" x14ac:dyDescent="0.25">
      <c r="A221" s="1" t="str">
        <f t="shared" si="82"/>
        <v>Урок</v>
      </c>
      <c r="B221" s="10">
        <v>101</v>
      </c>
      <c r="C221" s="24" t="s">
        <v>327</v>
      </c>
      <c r="D221" s="137">
        <f t="shared" si="83"/>
        <v>0</v>
      </c>
      <c r="E221" s="137">
        <f t="shared" si="84"/>
        <v>0</v>
      </c>
      <c r="F221" s="12"/>
      <c r="G221" s="38"/>
      <c r="H221" s="34" t="s">
        <v>56</v>
      </c>
      <c r="I221" s="42" t="s">
        <v>328</v>
      </c>
    </row>
    <row r="222" spans="1:9" hidden="1" outlineLevel="1" collapsed="1" x14ac:dyDescent="0.25">
      <c r="A222" s="1" t="str">
        <f t="shared" si="82"/>
        <v/>
      </c>
      <c r="B222" s="10"/>
      <c r="C222" s="24"/>
      <c r="D222" s="25"/>
      <c r="E222" s="112" t="str">
        <f>IF($A222="","",SUMIF(#REF!:INDEX($A223:$A309,MATCH("",$A223:$A309,)),E$2,#REF!:INDEX(E223:E309,MATCH("",$A223:$A309,))))</f>
        <v/>
      </c>
      <c r="F222" s="12"/>
      <c r="G222" s="38"/>
      <c r="H222" s="34"/>
      <c r="I222" s="43"/>
    </row>
    <row r="223" spans="1:9" ht="21" customHeight="1" collapsed="1" x14ac:dyDescent="0.25">
      <c r="A223" s="9" t="s">
        <v>329</v>
      </c>
      <c r="B223" s="10"/>
      <c r="C223" s="11" t="s">
        <v>67</v>
      </c>
      <c r="D223" s="112">
        <f>IF($A223="","",SUMIF($A224:INDEX($A224:$A311,MATCH("",$A224:$A311,)),D$2,D224:INDEX(D224:D311,MATCH("",$A224:$A311,))))</f>
        <v>0</v>
      </c>
      <c r="E223" s="112">
        <f>IF($A223="","",SUMIF($A224:INDEX($A224:$A311,MATCH("",$A224:$A311,)),E$2,E224:INDEX(E224:E311,MATCH("",$A224:$A311,))))</f>
        <v>0</v>
      </c>
      <c r="F223" s="12"/>
      <c r="G223" s="38"/>
      <c r="H223" s="54"/>
      <c r="I223" s="49"/>
    </row>
    <row r="224" spans="1:9" ht="39" hidden="1" customHeight="1" outlineLevel="1" x14ac:dyDescent="0.25">
      <c r="A224" s="16" t="s">
        <v>14</v>
      </c>
      <c r="B224" s="17"/>
      <c r="C224" s="47" t="s">
        <v>188</v>
      </c>
      <c r="D224" s="109">
        <f>IF($A224="","",SUMIF(A225:INDEX(A225:A312,MATCH($A224,$A225:$A312,)),D$2,D225:INDEX(D225:D312,MATCH($A224,$A225:$A312,))))</f>
        <v>0</v>
      </c>
      <c r="E224" s="109">
        <f>IF($A224="","",SUMIF(B225:INDEX(B225:B312,MATCH($A224,$A225:$A312,)),E$2,E225:INDEX(E225:E312,MATCH($A224,$A225:$A312,))))</f>
        <v>0</v>
      </c>
      <c r="F224" s="19"/>
      <c r="G224" s="32"/>
      <c r="H224" s="54"/>
      <c r="I224" s="62" t="s">
        <v>330</v>
      </c>
    </row>
    <row r="225" spans="1:9" hidden="1" outlineLevel="1" x14ac:dyDescent="0.25">
      <c r="A225" s="1" t="str">
        <f t="shared" ref="A225:A243" si="85">IF(B225,"Урок","")</f>
        <v>Урок</v>
      </c>
      <c r="B225" s="50">
        <v>102</v>
      </c>
      <c r="C225" s="45" t="s">
        <v>331</v>
      </c>
      <c r="D225" s="137">
        <f t="shared" ref="D225:D243" si="86">--NOT(ISBLANK(F225))</f>
        <v>0</v>
      </c>
      <c r="E225" s="137">
        <f t="shared" ref="E225:E243" si="87">--NOT(ISBLANK(G225))</f>
        <v>0</v>
      </c>
      <c r="F225" s="26"/>
      <c r="G225" s="41"/>
      <c r="H225" s="54"/>
      <c r="I225" s="40"/>
    </row>
    <row r="226" spans="1:9" ht="31.5" hidden="1" outlineLevel="1" x14ac:dyDescent="0.25">
      <c r="A226" s="1" t="str">
        <f t="shared" si="85"/>
        <v>Урок</v>
      </c>
      <c r="B226" s="50">
        <v>103</v>
      </c>
      <c r="C226" s="24" t="s">
        <v>332</v>
      </c>
      <c r="D226" s="137">
        <f t="shared" si="86"/>
        <v>0</v>
      </c>
      <c r="E226" s="137">
        <f t="shared" si="87"/>
        <v>0</v>
      </c>
      <c r="F226" s="26"/>
      <c r="G226" s="52"/>
      <c r="H226" s="54"/>
      <c r="I226" s="62" t="s">
        <v>333</v>
      </c>
    </row>
    <row r="227" spans="1:9" ht="31.5" hidden="1" outlineLevel="1" x14ac:dyDescent="0.25">
      <c r="A227" s="1" t="str">
        <f t="shared" si="85"/>
        <v>Урок</v>
      </c>
      <c r="B227" s="23">
        <v>104</v>
      </c>
      <c r="C227" s="24" t="s">
        <v>334</v>
      </c>
      <c r="D227" s="137">
        <f t="shared" si="86"/>
        <v>0</v>
      </c>
      <c r="E227" s="137">
        <f t="shared" si="87"/>
        <v>0</v>
      </c>
      <c r="F227" s="51"/>
      <c r="G227" s="52"/>
      <c r="H227" s="54"/>
      <c r="I227" s="39" t="s">
        <v>335</v>
      </c>
    </row>
    <row r="228" spans="1:9" ht="31.5" hidden="1" outlineLevel="1" x14ac:dyDescent="0.25">
      <c r="A228" s="1" t="str">
        <f t="shared" si="85"/>
        <v>Урок</v>
      </c>
      <c r="B228" s="23">
        <v>105</v>
      </c>
      <c r="C228" s="24" t="s">
        <v>336</v>
      </c>
      <c r="D228" s="137">
        <f t="shared" si="86"/>
        <v>0</v>
      </c>
      <c r="E228" s="137">
        <f t="shared" si="87"/>
        <v>0</v>
      </c>
      <c r="F228" s="51"/>
      <c r="G228" s="52"/>
      <c r="H228" s="54"/>
      <c r="I228" s="77" t="s">
        <v>337</v>
      </c>
    </row>
    <row r="229" spans="1:9" ht="31.5" hidden="1" outlineLevel="1" x14ac:dyDescent="0.25">
      <c r="A229" s="1" t="str">
        <f t="shared" si="85"/>
        <v>Урок</v>
      </c>
      <c r="B229" s="23">
        <v>106</v>
      </c>
      <c r="C229" s="24" t="s">
        <v>338</v>
      </c>
      <c r="D229" s="137">
        <f t="shared" si="86"/>
        <v>0</v>
      </c>
      <c r="E229" s="137">
        <f t="shared" si="87"/>
        <v>0</v>
      </c>
      <c r="F229" s="51"/>
      <c r="G229" s="52"/>
      <c r="H229" s="54"/>
      <c r="I229" s="78" t="s">
        <v>339</v>
      </c>
    </row>
    <row r="230" spans="1:9" ht="31.5" hidden="1" outlineLevel="1" x14ac:dyDescent="0.25">
      <c r="A230" s="1" t="str">
        <f t="shared" si="85"/>
        <v>Урок</v>
      </c>
      <c r="B230" s="23">
        <v>107</v>
      </c>
      <c r="C230" s="24" t="s">
        <v>340</v>
      </c>
      <c r="D230" s="137">
        <f t="shared" si="86"/>
        <v>0</v>
      </c>
      <c r="E230" s="137">
        <f t="shared" si="87"/>
        <v>0</v>
      </c>
      <c r="F230" s="51"/>
      <c r="G230" s="52"/>
      <c r="H230" s="54"/>
      <c r="I230" s="62" t="s">
        <v>341</v>
      </c>
    </row>
    <row r="231" spans="1:9" ht="31.5" hidden="1" outlineLevel="1" x14ac:dyDescent="0.25">
      <c r="A231" s="1" t="str">
        <f t="shared" si="85"/>
        <v>Урок</v>
      </c>
      <c r="B231" s="23">
        <v>108</v>
      </c>
      <c r="C231" s="24" t="s">
        <v>342</v>
      </c>
      <c r="D231" s="137">
        <f t="shared" si="86"/>
        <v>0</v>
      </c>
      <c r="E231" s="137">
        <f t="shared" si="87"/>
        <v>0</v>
      </c>
      <c r="F231" s="51"/>
      <c r="G231" s="52"/>
      <c r="H231" s="54"/>
      <c r="I231" s="64" t="s">
        <v>223</v>
      </c>
    </row>
    <row r="232" spans="1:9" ht="31.5" hidden="1" outlineLevel="1" x14ac:dyDescent="0.25">
      <c r="A232" s="1" t="str">
        <f t="shared" si="85"/>
        <v>Урок</v>
      </c>
      <c r="B232" s="23">
        <v>109</v>
      </c>
      <c r="C232" s="24" t="s">
        <v>343</v>
      </c>
      <c r="D232" s="137">
        <f t="shared" si="86"/>
        <v>0</v>
      </c>
      <c r="E232" s="137">
        <f t="shared" si="87"/>
        <v>0</v>
      </c>
      <c r="F232" s="51"/>
      <c r="G232" s="52"/>
      <c r="H232" s="54"/>
      <c r="I232" s="62" t="s">
        <v>344</v>
      </c>
    </row>
    <row r="233" spans="1:9" ht="31.5" hidden="1" outlineLevel="1" x14ac:dyDescent="0.25">
      <c r="A233" s="1" t="str">
        <f t="shared" si="85"/>
        <v>Урок</v>
      </c>
      <c r="B233" s="23">
        <v>110</v>
      </c>
      <c r="C233" s="24" t="s">
        <v>345</v>
      </c>
      <c r="D233" s="137">
        <f t="shared" si="86"/>
        <v>0</v>
      </c>
      <c r="E233" s="137">
        <f t="shared" si="87"/>
        <v>0</v>
      </c>
      <c r="F233" s="51"/>
      <c r="G233" s="52"/>
      <c r="H233" s="54"/>
      <c r="I233" s="64" t="s">
        <v>346</v>
      </c>
    </row>
    <row r="234" spans="1:9" ht="31.5" hidden="1" outlineLevel="1" x14ac:dyDescent="0.25">
      <c r="A234" s="1" t="str">
        <f t="shared" si="85"/>
        <v>Урок</v>
      </c>
      <c r="B234" s="79">
        <v>111</v>
      </c>
      <c r="C234" s="24" t="s">
        <v>347</v>
      </c>
      <c r="D234" s="137">
        <f t="shared" si="86"/>
        <v>0</v>
      </c>
      <c r="E234" s="137">
        <f t="shared" si="87"/>
        <v>0</v>
      </c>
      <c r="F234" s="51"/>
      <c r="G234" s="52"/>
      <c r="H234" s="69" t="s">
        <v>285</v>
      </c>
      <c r="I234" s="62" t="s">
        <v>348</v>
      </c>
    </row>
    <row r="235" spans="1:9" hidden="1" outlineLevel="1" x14ac:dyDescent="0.25">
      <c r="A235" s="1" t="str">
        <f t="shared" si="85"/>
        <v>Урок</v>
      </c>
      <c r="B235" s="23">
        <v>112</v>
      </c>
      <c r="C235" s="45" t="s">
        <v>349</v>
      </c>
      <c r="D235" s="137">
        <f t="shared" si="86"/>
        <v>0</v>
      </c>
      <c r="E235" s="137">
        <f t="shared" si="87"/>
        <v>0</v>
      </c>
      <c r="F235" s="51"/>
      <c r="G235" s="52"/>
      <c r="H235" s="34" t="s">
        <v>350</v>
      </c>
      <c r="I235" s="40" t="s">
        <v>351</v>
      </c>
    </row>
    <row r="236" spans="1:9" ht="31.5" hidden="1" outlineLevel="1" x14ac:dyDescent="0.25">
      <c r="A236" s="1" t="str">
        <f t="shared" si="85"/>
        <v>Урок</v>
      </c>
      <c r="B236" s="23">
        <v>113</v>
      </c>
      <c r="C236" s="24" t="s">
        <v>352</v>
      </c>
      <c r="D236" s="137">
        <f t="shared" si="86"/>
        <v>0</v>
      </c>
      <c r="E236" s="137">
        <f t="shared" si="87"/>
        <v>0</v>
      </c>
      <c r="F236" s="80"/>
      <c r="G236" s="52"/>
      <c r="H236" s="34" t="s">
        <v>37</v>
      </c>
      <c r="I236" s="43" t="s">
        <v>353</v>
      </c>
    </row>
    <row r="237" spans="1:9" ht="31.5" hidden="1" outlineLevel="1" x14ac:dyDescent="0.25">
      <c r="A237" s="1" t="str">
        <f t="shared" si="85"/>
        <v>Урок</v>
      </c>
      <c r="B237" s="23">
        <v>114</v>
      </c>
      <c r="C237" s="24" t="s">
        <v>354</v>
      </c>
      <c r="D237" s="137">
        <f t="shared" si="86"/>
        <v>0</v>
      </c>
      <c r="E237" s="137">
        <f t="shared" si="87"/>
        <v>0</v>
      </c>
      <c r="F237" s="80"/>
      <c r="G237" s="52"/>
      <c r="H237" s="34" t="s">
        <v>20</v>
      </c>
      <c r="I237" s="40"/>
    </row>
    <row r="238" spans="1:9" ht="33" hidden="1" customHeight="1" outlineLevel="1" x14ac:dyDescent="0.25">
      <c r="A238" s="1" t="str">
        <f t="shared" si="85"/>
        <v>Урок</v>
      </c>
      <c r="B238" s="29">
        <v>115</v>
      </c>
      <c r="C238" s="24" t="s">
        <v>355</v>
      </c>
      <c r="D238" s="137">
        <f t="shared" si="86"/>
        <v>0</v>
      </c>
      <c r="E238" s="137">
        <f t="shared" si="87"/>
        <v>0</v>
      </c>
      <c r="G238" s="52"/>
      <c r="H238" s="46" t="s">
        <v>42</v>
      </c>
      <c r="I238" s="40"/>
    </row>
    <row r="239" spans="1:9" hidden="1" outlineLevel="1" x14ac:dyDescent="0.25">
      <c r="A239" s="1" t="str">
        <f t="shared" si="85"/>
        <v>Урок</v>
      </c>
      <c r="B239" s="23">
        <v>116</v>
      </c>
      <c r="C239" s="45" t="s">
        <v>356</v>
      </c>
      <c r="D239" s="137">
        <f t="shared" si="86"/>
        <v>0</v>
      </c>
      <c r="E239" s="137">
        <f t="shared" si="87"/>
        <v>0</v>
      </c>
      <c r="F239" s="80"/>
      <c r="G239" s="52"/>
      <c r="H239" s="22" t="s">
        <v>45</v>
      </c>
      <c r="I239" s="40"/>
    </row>
    <row r="240" spans="1:9" hidden="1" outlineLevel="1" x14ac:dyDescent="0.25">
      <c r="A240" s="1" t="str">
        <f t="shared" si="85"/>
        <v>Урок</v>
      </c>
      <c r="B240" s="23">
        <v>117</v>
      </c>
      <c r="C240" s="45" t="s">
        <v>357</v>
      </c>
      <c r="D240" s="137">
        <f t="shared" si="86"/>
        <v>0</v>
      </c>
      <c r="E240" s="137">
        <f t="shared" si="87"/>
        <v>0</v>
      </c>
      <c r="F240" s="80"/>
      <c r="G240" s="52"/>
      <c r="H240" s="34" t="s">
        <v>49</v>
      </c>
      <c r="I240" s="40"/>
    </row>
    <row r="241" spans="1:9" hidden="1" outlineLevel="1" x14ac:dyDescent="0.25">
      <c r="A241" s="1" t="str">
        <f t="shared" si="85"/>
        <v>Урок</v>
      </c>
      <c r="B241" s="23">
        <v>118</v>
      </c>
      <c r="C241" s="45" t="s">
        <v>358</v>
      </c>
      <c r="D241" s="137">
        <f t="shared" si="86"/>
        <v>0</v>
      </c>
      <c r="E241" s="137">
        <f t="shared" si="87"/>
        <v>0</v>
      </c>
      <c r="F241" s="80"/>
      <c r="G241" s="52"/>
      <c r="H241" s="46" t="s">
        <v>53</v>
      </c>
      <c r="I241" s="40"/>
    </row>
    <row r="242" spans="1:9" ht="31.5" hidden="1" outlineLevel="1" x14ac:dyDescent="0.25">
      <c r="A242" s="1" t="str">
        <f t="shared" si="85"/>
        <v>Урок</v>
      </c>
      <c r="B242" s="10">
        <v>119</v>
      </c>
      <c r="C242" s="24" t="s">
        <v>359</v>
      </c>
      <c r="D242" s="137">
        <f t="shared" si="86"/>
        <v>0</v>
      </c>
      <c r="E242" s="137">
        <f t="shared" si="87"/>
        <v>0</v>
      </c>
      <c r="F242" s="37"/>
      <c r="G242" s="38"/>
      <c r="H242" s="34" t="s">
        <v>56</v>
      </c>
      <c r="I242" s="40"/>
    </row>
    <row r="243" spans="1:9" ht="31.5" hidden="1" outlineLevel="1" x14ac:dyDescent="0.25">
      <c r="A243" s="1" t="str">
        <f t="shared" si="85"/>
        <v>Урок</v>
      </c>
      <c r="B243" s="10">
        <v>120</v>
      </c>
      <c r="C243" s="24" t="s">
        <v>360</v>
      </c>
      <c r="D243" s="137">
        <f t="shared" si="86"/>
        <v>0</v>
      </c>
      <c r="E243" s="137">
        <f t="shared" si="87"/>
        <v>0</v>
      </c>
      <c r="F243" s="37"/>
      <c r="G243" s="38"/>
      <c r="H243" s="34"/>
      <c r="I243" s="40"/>
    </row>
    <row r="244" spans="1:9" ht="18.75" hidden="1" outlineLevel="1" x14ac:dyDescent="0.25">
      <c r="A244" s="16" t="s">
        <v>14</v>
      </c>
      <c r="B244" s="10"/>
      <c r="C244" s="18" t="s">
        <v>246</v>
      </c>
      <c r="D244" s="109">
        <f>IF($A244="","",SUMIF(A245:INDEX(A245:A332,MATCH($A244,$A245:$A332,)),D$2,D245:INDEX(D245:D332,MATCH($A244,$A245:$A332,))))</f>
        <v>0</v>
      </c>
      <c r="E244" s="109">
        <f>IF($A244="","",SUMIF(B245:INDEX(B245:B332,MATCH($A244,$A245:$A332,)),E$2,E245:INDEX(E245:E332,MATCH($A244,$A245:$A332,))))</f>
        <v>0</v>
      </c>
      <c r="F244" s="12"/>
      <c r="G244" s="38"/>
      <c r="H244" s="54"/>
      <c r="I244" s="62" t="s">
        <v>361</v>
      </c>
    </row>
    <row r="245" spans="1:9" hidden="1" outlineLevel="1" x14ac:dyDescent="0.25">
      <c r="A245" s="1" t="str">
        <f t="shared" ref="A245:A250" si="88">IF(B245,"Урок","")</f>
        <v>Урок</v>
      </c>
      <c r="B245" s="50">
        <v>121</v>
      </c>
      <c r="C245" s="45" t="s">
        <v>362</v>
      </c>
      <c r="D245" s="137">
        <f t="shared" ref="D245:D249" si="89">--NOT(ISBLANK(F245))</f>
        <v>0</v>
      </c>
      <c r="E245" s="137">
        <f t="shared" ref="E245:E249" si="90">--NOT(ISBLANK(G245))</f>
        <v>0</v>
      </c>
      <c r="F245" s="26"/>
      <c r="G245" s="41"/>
      <c r="H245" s="54"/>
      <c r="I245" s="40" t="s">
        <v>262</v>
      </c>
    </row>
    <row r="246" spans="1:9" ht="31.5" hidden="1" outlineLevel="1" x14ac:dyDescent="0.25">
      <c r="A246" s="1" t="str">
        <f t="shared" si="88"/>
        <v>Урок</v>
      </c>
      <c r="B246" s="50">
        <v>122</v>
      </c>
      <c r="C246" s="24" t="s">
        <v>363</v>
      </c>
      <c r="D246" s="137">
        <f t="shared" si="89"/>
        <v>0</v>
      </c>
      <c r="E246" s="137">
        <f t="shared" si="90"/>
        <v>0</v>
      </c>
      <c r="F246" s="26"/>
      <c r="G246" s="52"/>
      <c r="H246" s="54"/>
      <c r="I246" s="64" t="s">
        <v>249</v>
      </c>
    </row>
    <row r="247" spans="1:9" ht="41.25" hidden="1" customHeight="1" outlineLevel="1" x14ac:dyDescent="0.25">
      <c r="A247" s="1" t="str">
        <f t="shared" si="88"/>
        <v>Урок</v>
      </c>
      <c r="B247" s="50">
        <v>123</v>
      </c>
      <c r="C247" s="24" t="s">
        <v>364</v>
      </c>
      <c r="D247" s="137">
        <f t="shared" si="89"/>
        <v>0</v>
      </c>
      <c r="E247" s="137">
        <f t="shared" si="90"/>
        <v>0</v>
      </c>
      <c r="F247" s="51"/>
      <c r="G247" s="52"/>
      <c r="H247" s="54"/>
      <c r="I247" s="62" t="s">
        <v>365</v>
      </c>
    </row>
    <row r="248" spans="1:9" ht="63" hidden="1" outlineLevel="1" x14ac:dyDescent="0.25">
      <c r="A248" s="1" t="str">
        <f t="shared" si="88"/>
        <v>Урок</v>
      </c>
      <c r="B248" s="50">
        <v>124</v>
      </c>
      <c r="C248" s="24" t="s">
        <v>366</v>
      </c>
      <c r="D248" s="137">
        <f t="shared" si="89"/>
        <v>0</v>
      </c>
      <c r="E248" s="137">
        <f t="shared" si="90"/>
        <v>0</v>
      </c>
      <c r="F248" s="51"/>
      <c r="G248" s="52"/>
      <c r="H248" s="34"/>
      <c r="I248" s="64" t="s">
        <v>367</v>
      </c>
    </row>
    <row r="249" spans="1:9" ht="31.5" hidden="1" outlineLevel="1" x14ac:dyDescent="0.25">
      <c r="A249" s="1" t="str">
        <f t="shared" si="88"/>
        <v>Урок</v>
      </c>
      <c r="B249" s="50">
        <v>125</v>
      </c>
      <c r="C249" s="24" t="s">
        <v>368</v>
      </c>
      <c r="D249" s="137">
        <f t="shared" si="89"/>
        <v>0</v>
      </c>
      <c r="E249" s="137">
        <f t="shared" si="90"/>
        <v>0</v>
      </c>
      <c r="F249" s="51"/>
      <c r="G249" s="52"/>
      <c r="H249" s="34"/>
      <c r="I249" s="81" t="s">
        <v>369</v>
      </c>
    </row>
    <row r="250" spans="1:9" hidden="1" outlineLevel="1" collapsed="1" x14ac:dyDescent="0.25">
      <c r="A250" s="1" t="str">
        <f t="shared" si="88"/>
        <v/>
      </c>
      <c r="B250" s="17"/>
      <c r="C250" s="24"/>
      <c r="D250" s="25"/>
      <c r="E250" s="112" t="str">
        <f>IF($A250="","",SUMIF($A251:INDEX($A251:$A338,MATCH("",$A251:$A338,)),E$2,E251:INDEX(E251:E338,MATCH("",$A251:$A338,))))</f>
        <v/>
      </c>
      <c r="F250" s="12"/>
      <c r="G250" s="38"/>
      <c r="H250" s="34"/>
      <c r="I250" s="81"/>
    </row>
    <row r="251" spans="1:9" ht="29.25" collapsed="1" x14ac:dyDescent="0.25">
      <c r="A251" s="9" t="s">
        <v>370</v>
      </c>
      <c r="B251" s="10"/>
      <c r="C251" s="11" t="s">
        <v>28</v>
      </c>
      <c r="D251" s="112">
        <f>IF($A251="","",SUMIF($A252:INDEX($A252:$A339,MATCH("",$A252:$A339,)),D$2,D252:INDEX(D252:D339,MATCH("",$A252:$A339,))))</f>
        <v>0</v>
      </c>
      <c r="E251" s="112">
        <f>IF($A251="","",SUMIF($A252:INDEX($A252:$A339,MATCH("",$A252:$A339,)),E$2,E252:INDEX(E252:E339,MATCH("",$A252:$A339,))))</f>
        <v>0</v>
      </c>
      <c r="F251" s="12"/>
      <c r="G251" s="38"/>
      <c r="H251" s="34"/>
      <c r="I251" s="49"/>
    </row>
    <row r="252" spans="1:9" ht="18.75" hidden="1" outlineLevel="1" x14ac:dyDescent="0.25">
      <c r="A252" s="16" t="s">
        <v>14</v>
      </c>
      <c r="B252" s="17"/>
      <c r="C252" s="18" t="s">
        <v>371</v>
      </c>
      <c r="D252" s="109">
        <f>IF($A252="","",SUMIF(A253:INDEX(A253:A340,MATCH($A252,$A253:$A340,)),D$2,D253:INDEX(D253:D340,MATCH($A252,$A253:$A340,))))</f>
        <v>0</v>
      </c>
      <c r="E252" s="109">
        <f>IF($A252="","",SUMIF(B253:INDEX(B253:B340,MATCH($A252,$A253:$A340,)),E$2,E253:INDEX(E253:E340,MATCH($A252,$A253:$A340,))))</f>
        <v>0</v>
      </c>
      <c r="F252" s="19"/>
      <c r="G252" s="32"/>
      <c r="H252" s="46"/>
      <c r="I252" s="81" t="s">
        <v>372</v>
      </c>
    </row>
    <row r="253" spans="1:9" hidden="1" outlineLevel="1" x14ac:dyDescent="0.25">
      <c r="A253" s="1" t="str">
        <f t="shared" ref="A253:A260" si="91">IF(B253,"Урок","")</f>
        <v>Урок</v>
      </c>
      <c r="B253" s="50">
        <v>126</v>
      </c>
      <c r="C253" s="45" t="s">
        <v>373</v>
      </c>
      <c r="D253" s="137">
        <f t="shared" ref="D253:D259" si="92">--NOT(ISBLANK(F253))</f>
        <v>0</v>
      </c>
      <c r="E253" s="137">
        <f t="shared" ref="E253:E259" si="93">--NOT(ISBLANK(G253))</f>
        <v>0</v>
      </c>
      <c r="F253" s="26"/>
      <c r="G253" s="41"/>
      <c r="H253" s="22"/>
      <c r="I253" s="40" t="s">
        <v>374</v>
      </c>
    </row>
    <row r="254" spans="1:9" ht="31.5" hidden="1" outlineLevel="1" x14ac:dyDescent="0.25">
      <c r="A254" s="1" t="str">
        <f t="shared" si="91"/>
        <v>Урок</v>
      </c>
      <c r="B254" s="50">
        <v>127</v>
      </c>
      <c r="C254" s="24" t="s">
        <v>375</v>
      </c>
      <c r="D254" s="137">
        <f t="shared" si="92"/>
        <v>0</v>
      </c>
      <c r="E254" s="137">
        <f t="shared" si="93"/>
        <v>0</v>
      </c>
      <c r="F254" s="26"/>
      <c r="G254" s="52"/>
      <c r="H254" s="34"/>
      <c r="I254" s="62" t="s">
        <v>376</v>
      </c>
    </row>
    <row r="255" spans="1:9" hidden="1" outlineLevel="1" x14ac:dyDescent="0.25">
      <c r="A255" s="1" t="str">
        <f t="shared" si="91"/>
        <v>Урок</v>
      </c>
      <c r="B255" s="23">
        <v>128</v>
      </c>
      <c r="C255" s="45" t="s">
        <v>377</v>
      </c>
      <c r="D255" s="137">
        <f t="shared" si="92"/>
        <v>0</v>
      </c>
      <c r="E255" s="137">
        <f t="shared" si="93"/>
        <v>0</v>
      </c>
      <c r="F255" s="51"/>
      <c r="G255" s="52"/>
      <c r="H255" s="46"/>
      <c r="I255" s="40" t="s">
        <v>378</v>
      </c>
    </row>
    <row r="256" spans="1:9" ht="32.25" hidden="1" customHeight="1" outlineLevel="1" x14ac:dyDescent="0.25">
      <c r="A256" s="1" t="str">
        <f t="shared" si="91"/>
        <v>Урок</v>
      </c>
      <c r="B256" s="23">
        <v>129</v>
      </c>
      <c r="C256" s="24" t="s">
        <v>379</v>
      </c>
      <c r="D256" s="137">
        <f t="shared" si="92"/>
        <v>0</v>
      </c>
      <c r="E256" s="137">
        <f t="shared" si="93"/>
        <v>0</v>
      </c>
      <c r="F256" s="51"/>
      <c r="G256" s="52"/>
      <c r="H256" s="34"/>
      <c r="I256" s="40" t="s">
        <v>380</v>
      </c>
    </row>
    <row r="257" spans="1:9" hidden="1" outlineLevel="1" x14ac:dyDescent="0.25">
      <c r="A257" s="1" t="str">
        <f t="shared" si="91"/>
        <v>Урок</v>
      </c>
      <c r="B257" s="10">
        <v>130</v>
      </c>
      <c r="C257" s="45" t="s">
        <v>381</v>
      </c>
      <c r="D257" s="137">
        <f t="shared" si="92"/>
        <v>0</v>
      </c>
      <c r="E257" s="137">
        <f t="shared" si="93"/>
        <v>0</v>
      </c>
      <c r="F257" s="12"/>
      <c r="G257" s="52"/>
      <c r="H257" s="82"/>
      <c r="I257" s="40"/>
    </row>
    <row r="258" spans="1:9" ht="31.5" hidden="1" outlineLevel="1" x14ac:dyDescent="0.25">
      <c r="A258" s="1" t="str">
        <f t="shared" si="91"/>
        <v>Урок</v>
      </c>
      <c r="B258" s="23">
        <v>131</v>
      </c>
      <c r="C258" s="24" t="s">
        <v>382</v>
      </c>
      <c r="D258" s="137">
        <f t="shared" si="92"/>
        <v>0</v>
      </c>
      <c r="E258" s="137">
        <f t="shared" si="93"/>
        <v>0</v>
      </c>
      <c r="F258" s="51"/>
      <c r="G258" s="83"/>
      <c r="H258" s="54"/>
      <c r="I258" s="22"/>
    </row>
    <row r="259" spans="1:9" hidden="1" outlineLevel="1" x14ac:dyDescent="0.25">
      <c r="A259" s="1" t="str">
        <f t="shared" si="91"/>
        <v>Урок</v>
      </c>
      <c r="B259" s="23">
        <v>132</v>
      </c>
      <c r="C259" s="45" t="s">
        <v>383</v>
      </c>
      <c r="D259" s="137">
        <f t="shared" si="92"/>
        <v>0</v>
      </c>
      <c r="E259" s="137">
        <f t="shared" si="93"/>
        <v>0</v>
      </c>
      <c r="F259" s="51"/>
      <c r="G259" s="83"/>
      <c r="H259" s="84"/>
      <c r="I259" s="82"/>
    </row>
    <row r="260" spans="1:9" hidden="1" outlineLevel="1" collapsed="1" x14ac:dyDescent="0.25">
      <c r="A260" s="1" t="str">
        <f t="shared" si="91"/>
        <v/>
      </c>
      <c r="C260" s="85" t="s">
        <v>384</v>
      </c>
      <c r="D260" s="85">
        <f>SUM(D4:D259)</f>
        <v>9</v>
      </c>
      <c r="E260" s="85">
        <f>SUM(E4:E259)</f>
        <v>3</v>
      </c>
    </row>
    <row r="261" spans="1:9" x14ac:dyDescent="0.25">
      <c r="A261" s="113" t="s">
        <v>7</v>
      </c>
      <c r="B261" s="87"/>
      <c r="C261" s="88"/>
      <c r="D261" s="88"/>
      <c r="E261" s="88"/>
      <c r="F261" s="89"/>
      <c r="G261" s="89"/>
      <c r="H261" s="90"/>
    </row>
    <row r="262" spans="1:9" x14ac:dyDescent="0.25">
      <c r="A262" s="138"/>
      <c r="B262" s="87"/>
      <c r="C262" s="88"/>
      <c r="D262" s="88"/>
      <c r="E262" s="88"/>
      <c r="F262" s="89"/>
      <c r="G262" s="89"/>
      <c r="H262" s="90"/>
    </row>
    <row r="263" spans="1:9" ht="16.5" thickBot="1" x14ac:dyDescent="0.3">
      <c r="A263" s="138"/>
      <c r="B263" s="87"/>
      <c r="C263" s="88"/>
      <c r="D263" s="88"/>
      <c r="E263" s="88"/>
      <c r="F263" s="89"/>
      <c r="G263" s="89"/>
      <c r="H263" s="90"/>
    </row>
    <row r="264" spans="1:9" ht="16.5" thickBot="1" x14ac:dyDescent="0.3">
      <c r="B264"/>
      <c r="C264" s="91" t="s">
        <v>385</v>
      </c>
      <c r="D264" s="135"/>
      <c r="E264" s="135"/>
      <c r="H264"/>
    </row>
    <row r="265" spans="1:9" ht="47.25" x14ac:dyDescent="0.25">
      <c r="B265" s="92" t="s">
        <v>386</v>
      </c>
      <c r="C265" s="130" t="s">
        <v>11</v>
      </c>
      <c r="D265" s="136">
        <f>SUMIF($C$4:$C$261,$C265,$D$4:$D$261)</f>
        <v>1</v>
      </c>
      <c r="E265" s="136">
        <f>SUMIF($C$4:$C$261,$C265,$D$4:$D$261)</f>
        <v>1</v>
      </c>
      <c r="H265"/>
    </row>
    <row r="266" spans="1:9" x14ac:dyDescent="0.25">
      <c r="B266" s="93">
        <v>1</v>
      </c>
      <c r="C266" s="131" t="s">
        <v>15</v>
      </c>
      <c r="D266" s="136">
        <f t="shared" ref="D266:E294" si="94">SUMIF($C$4:$C$261,$C266,$D$4:$D$261)</f>
        <v>1</v>
      </c>
      <c r="E266" s="136">
        <f t="shared" si="94"/>
        <v>1</v>
      </c>
      <c r="H266"/>
    </row>
    <row r="267" spans="1:9" ht="31.5" x14ac:dyDescent="0.25">
      <c r="B267" s="93">
        <v>2</v>
      </c>
      <c r="C267" s="132" t="s">
        <v>22</v>
      </c>
      <c r="D267" s="136">
        <f t="shared" si="94"/>
        <v>0</v>
      </c>
      <c r="E267" s="136">
        <f t="shared" si="94"/>
        <v>0</v>
      </c>
      <c r="H267"/>
    </row>
    <row r="268" spans="1:9" ht="31.5" x14ac:dyDescent="0.25">
      <c r="B268" s="93">
        <v>3</v>
      </c>
      <c r="C268" s="132" t="s">
        <v>387</v>
      </c>
      <c r="D268" s="136">
        <f t="shared" si="94"/>
        <v>0</v>
      </c>
      <c r="E268" s="136">
        <f t="shared" si="94"/>
        <v>0</v>
      </c>
      <c r="G268" s="94"/>
    </row>
    <row r="269" spans="1:9" ht="16.5" thickBot="1" x14ac:dyDescent="0.3">
      <c r="D269" s="136">
        <f t="shared" si="94"/>
        <v>0</v>
      </c>
      <c r="E269" s="136">
        <f t="shared" si="94"/>
        <v>0</v>
      </c>
    </row>
    <row r="270" spans="1:9" x14ac:dyDescent="0.25">
      <c r="B270" s="92" t="s">
        <v>388</v>
      </c>
      <c r="C270" s="95" t="s">
        <v>52</v>
      </c>
      <c r="D270" s="136">
        <f t="shared" si="94"/>
        <v>0</v>
      </c>
      <c r="E270" s="136">
        <f t="shared" si="94"/>
        <v>0</v>
      </c>
    </row>
    <row r="271" spans="1:9" s="98" customFormat="1" x14ac:dyDescent="0.25">
      <c r="A271" s="1"/>
      <c r="B271" s="93">
        <v>1</v>
      </c>
      <c r="C271" s="132" t="s">
        <v>389</v>
      </c>
      <c r="D271" s="136">
        <f t="shared" si="94"/>
        <v>0</v>
      </c>
      <c r="E271" s="136">
        <f t="shared" si="94"/>
        <v>0</v>
      </c>
      <c r="F271" s="96"/>
      <c r="G271" s="96"/>
      <c r="H271" s="97"/>
      <c r="I271" s="21"/>
    </row>
    <row r="272" spans="1:9" s="98" customFormat="1" ht="16.5" thickBot="1" x14ac:dyDescent="0.3">
      <c r="A272" s="1"/>
      <c r="B272" s="29"/>
      <c r="C272" s="133"/>
      <c r="D272" s="136">
        <f t="shared" si="94"/>
        <v>0</v>
      </c>
      <c r="E272" s="136">
        <f t="shared" si="94"/>
        <v>0</v>
      </c>
      <c r="F272" s="96"/>
      <c r="G272" s="96"/>
      <c r="H272" s="97"/>
      <c r="I272" s="21"/>
    </row>
    <row r="273" spans="2:5" ht="31.5" x14ac:dyDescent="0.25">
      <c r="B273" s="92" t="s">
        <v>390</v>
      </c>
      <c r="C273" s="95" t="s">
        <v>67</v>
      </c>
      <c r="D273" s="136">
        <f t="shared" si="94"/>
        <v>0</v>
      </c>
      <c r="E273" s="136">
        <f t="shared" si="94"/>
        <v>0</v>
      </c>
    </row>
    <row r="274" spans="2:5" ht="31.5" x14ac:dyDescent="0.25">
      <c r="B274" s="93">
        <v>1</v>
      </c>
      <c r="C274" s="132" t="s">
        <v>69</v>
      </c>
      <c r="D274" s="136">
        <f t="shared" si="94"/>
        <v>0</v>
      </c>
      <c r="E274" s="136">
        <f t="shared" si="94"/>
        <v>0</v>
      </c>
    </row>
    <row r="275" spans="2:5" ht="47.25" x14ac:dyDescent="0.25">
      <c r="B275" s="93">
        <v>2</v>
      </c>
      <c r="C275" s="132" t="s">
        <v>391</v>
      </c>
      <c r="D275" s="136">
        <f t="shared" si="94"/>
        <v>0</v>
      </c>
      <c r="E275" s="136">
        <f t="shared" si="94"/>
        <v>0</v>
      </c>
    </row>
    <row r="276" spans="2:5" x14ac:dyDescent="0.25">
      <c r="B276" s="93">
        <v>3</v>
      </c>
      <c r="C276" s="132" t="s">
        <v>246</v>
      </c>
      <c r="D276" s="136">
        <f t="shared" si="94"/>
        <v>0</v>
      </c>
      <c r="E276" s="136">
        <f t="shared" si="94"/>
        <v>0</v>
      </c>
    </row>
    <row r="277" spans="2:5" ht="16.5" thickBot="1" x14ac:dyDescent="0.3">
      <c r="B277" s="71"/>
      <c r="C277" s="133"/>
      <c r="D277" s="136">
        <f t="shared" si="94"/>
        <v>0</v>
      </c>
      <c r="E277" s="136">
        <f t="shared" si="94"/>
        <v>0</v>
      </c>
    </row>
    <row r="278" spans="2:5" x14ac:dyDescent="0.25">
      <c r="B278" s="92" t="s">
        <v>392</v>
      </c>
      <c r="C278" s="95" t="s">
        <v>97</v>
      </c>
      <c r="D278" s="136">
        <f t="shared" si="94"/>
        <v>0</v>
      </c>
      <c r="E278" s="136">
        <f t="shared" si="94"/>
        <v>0</v>
      </c>
    </row>
    <row r="279" spans="2:5" ht="31.5" x14ac:dyDescent="0.25">
      <c r="B279" s="93">
        <v>1</v>
      </c>
      <c r="C279" s="132" t="s">
        <v>99</v>
      </c>
      <c r="D279" s="136">
        <f t="shared" si="94"/>
        <v>0</v>
      </c>
      <c r="E279" s="136">
        <f t="shared" si="94"/>
        <v>0</v>
      </c>
    </row>
    <row r="280" spans="2:5" ht="16.5" thickBot="1" x14ac:dyDescent="0.3">
      <c r="B280" s="99"/>
      <c r="C280" s="132"/>
      <c r="D280" s="136">
        <f t="shared" si="94"/>
        <v>0</v>
      </c>
      <c r="E280" s="136">
        <f t="shared" si="94"/>
        <v>0</v>
      </c>
    </row>
    <row r="281" spans="2:5" x14ac:dyDescent="0.25">
      <c r="B281" s="92" t="s">
        <v>393</v>
      </c>
      <c r="C281" s="95" t="s">
        <v>120</v>
      </c>
      <c r="D281" s="136">
        <f t="shared" si="94"/>
        <v>0</v>
      </c>
      <c r="E281" s="136">
        <f t="shared" si="94"/>
        <v>0</v>
      </c>
    </row>
    <row r="282" spans="2:5" ht="33" customHeight="1" x14ac:dyDescent="0.25">
      <c r="B282" s="100">
        <v>1</v>
      </c>
      <c r="C282" s="132" t="s">
        <v>226</v>
      </c>
      <c r="D282" s="136">
        <f t="shared" si="94"/>
        <v>0</v>
      </c>
      <c r="E282" s="136">
        <f t="shared" si="94"/>
        <v>0</v>
      </c>
    </row>
    <row r="283" spans="2:5" x14ac:dyDescent="0.25">
      <c r="B283" s="93">
        <v>2</v>
      </c>
      <c r="C283" s="132" t="s">
        <v>122</v>
      </c>
      <c r="D283" s="136">
        <f t="shared" si="94"/>
        <v>0</v>
      </c>
      <c r="E283" s="136">
        <f t="shared" si="94"/>
        <v>0</v>
      </c>
    </row>
    <row r="284" spans="2:5" ht="16.5" thickBot="1" x14ac:dyDescent="0.3">
      <c r="B284" s="71"/>
      <c r="C284" s="101"/>
      <c r="D284" s="136">
        <f t="shared" si="94"/>
        <v>0</v>
      </c>
      <c r="E284" s="136">
        <f t="shared" si="94"/>
        <v>0</v>
      </c>
    </row>
    <row r="285" spans="2:5" ht="32.25" thickBot="1" x14ac:dyDescent="0.3">
      <c r="B285" s="102" t="s">
        <v>394</v>
      </c>
      <c r="C285" s="95" t="s">
        <v>395</v>
      </c>
      <c r="D285" s="136">
        <f t="shared" si="94"/>
        <v>0</v>
      </c>
      <c r="E285" s="136">
        <f t="shared" si="94"/>
        <v>0</v>
      </c>
    </row>
    <row r="286" spans="2:5" x14ac:dyDescent="0.25">
      <c r="B286" s="100">
        <v>1</v>
      </c>
      <c r="C286" s="132" t="s">
        <v>30</v>
      </c>
      <c r="D286" s="136">
        <f t="shared" si="94"/>
        <v>1</v>
      </c>
      <c r="E286" s="136">
        <f t="shared" si="94"/>
        <v>1</v>
      </c>
    </row>
    <row r="287" spans="2:5" x14ac:dyDescent="0.25">
      <c r="B287" s="93">
        <v>2</v>
      </c>
      <c r="C287" s="132" t="s">
        <v>371</v>
      </c>
      <c r="D287" s="136">
        <f t="shared" si="94"/>
        <v>0</v>
      </c>
      <c r="E287" s="136">
        <f t="shared" si="94"/>
        <v>0</v>
      </c>
    </row>
    <row r="288" spans="2:5" x14ac:dyDescent="0.25">
      <c r="B288" s="103">
        <v>3</v>
      </c>
      <c r="C288" s="132" t="s">
        <v>63</v>
      </c>
      <c r="D288" s="136">
        <f t="shared" si="94"/>
        <v>0</v>
      </c>
      <c r="E288" s="136">
        <f t="shared" si="94"/>
        <v>0</v>
      </c>
    </row>
    <row r="289" spans="2:5" ht="16.5" thickBot="1" x14ac:dyDescent="0.3">
      <c r="B289" s="104"/>
      <c r="C289" s="105"/>
      <c r="D289" s="136">
        <f t="shared" si="94"/>
        <v>0</v>
      </c>
      <c r="E289" s="136">
        <f t="shared" si="94"/>
        <v>0</v>
      </c>
    </row>
    <row r="290" spans="2:5" ht="16.5" thickBot="1" x14ac:dyDescent="0.3">
      <c r="B290" s="102" t="s">
        <v>396</v>
      </c>
      <c r="C290" s="95" t="s">
        <v>205</v>
      </c>
      <c r="D290" s="136">
        <f t="shared" si="94"/>
        <v>0</v>
      </c>
      <c r="E290" s="136">
        <f t="shared" si="94"/>
        <v>0</v>
      </c>
    </row>
    <row r="291" spans="2:5" x14ac:dyDescent="0.25">
      <c r="B291" s="106">
        <v>1</v>
      </c>
      <c r="C291" s="132" t="s">
        <v>207</v>
      </c>
      <c r="D291" s="136">
        <f t="shared" si="94"/>
        <v>0</v>
      </c>
      <c r="E291" s="136">
        <f t="shared" si="94"/>
        <v>0</v>
      </c>
    </row>
    <row r="292" spans="2:5" ht="16.5" thickBot="1" x14ac:dyDescent="0.3">
      <c r="B292" s="99"/>
      <c r="C292" s="134"/>
      <c r="D292" s="136">
        <f t="shared" si="94"/>
        <v>0</v>
      </c>
      <c r="E292" s="136">
        <f t="shared" si="94"/>
        <v>0</v>
      </c>
    </row>
    <row r="293" spans="2:5" ht="16.5" thickBot="1" x14ac:dyDescent="0.3">
      <c r="B293" s="102" t="s">
        <v>397</v>
      </c>
      <c r="C293" s="95" t="s">
        <v>36</v>
      </c>
      <c r="D293" s="136">
        <f t="shared" si="94"/>
        <v>1</v>
      </c>
      <c r="E293" s="136">
        <f t="shared" si="94"/>
        <v>1</v>
      </c>
    </row>
    <row r="294" spans="2:5" x14ac:dyDescent="0.25">
      <c r="B294" s="93">
        <v>1</v>
      </c>
      <c r="C294" s="132" t="s">
        <v>398</v>
      </c>
      <c r="D294" s="136">
        <f t="shared" si="94"/>
        <v>0</v>
      </c>
      <c r="E294" s="136">
        <f t="shared" si="94"/>
        <v>0</v>
      </c>
    </row>
    <row r="296" spans="2:5" x14ac:dyDescent="0.25">
      <c r="C296" s="107" t="s">
        <v>399</v>
      </c>
    </row>
  </sheetData>
  <autoFilter ref="A3:I261">
    <filterColumn colId="0">
      <filters>
        <filter val="Раздел 1"/>
        <filter val="Раздел 10"/>
        <filter val="Раздел 11"/>
        <filter val="Раздел 12"/>
        <filter val="Раздел 13"/>
        <filter val="Раздел 14"/>
        <filter val="Раздел 15"/>
        <filter val="Раздел 16"/>
        <filter val="Раздел 17"/>
        <filter val="Раздел 18"/>
        <filter val="Раздел 19"/>
        <filter val="Раздел 2"/>
        <filter val="Раздел 20"/>
        <filter val="Раздел 21"/>
        <filter val="Раздел 22"/>
        <filter val="Раздел 23"/>
        <filter val="Раздел 24"/>
        <filter val="Раздел 25"/>
        <filter val="Раздел 26"/>
        <filter val="Раздел 27"/>
        <filter val="Раздел 28"/>
        <filter val="Раздел 29"/>
        <filter val="Раздел 3"/>
        <filter val="Раздел 30"/>
        <filter val="Раздел 31"/>
        <filter val="Раздел 32"/>
        <filter val="Раздел 33"/>
        <filter val="Раздел 34"/>
        <filter val="Раздел 35"/>
        <filter val="Раздел 36"/>
        <filter val="Раздел 37"/>
        <filter val="Раздел 37,5"/>
        <filter val="Раздел 38"/>
        <filter val="Раздел 39"/>
        <filter val="Раздел 4"/>
        <filter val="Раздел 5"/>
        <filter val="Раздел 6"/>
        <filter val="Раздел 7"/>
        <filter val="Раздел 8"/>
        <filter val="Раздел 9"/>
        <filter val="Тема"/>
      </filters>
    </filterColumn>
  </autoFilter>
  <mergeCells count="7">
    <mergeCell ref="I1:I2"/>
    <mergeCell ref="B1:B2"/>
    <mergeCell ref="C1:C2"/>
    <mergeCell ref="F1:G1"/>
    <mergeCell ref="H1:H2"/>
    <mergeCell ref="D1:E1"/>
    <mergeCell ref="D2:E2"/>
  </mergeCells>
  <pageMargins left="0.16" right="0.15" top="0.31496062992125984" bottom="0.27559055118110237" header="0.11811023622047245" footer="0.16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Математика</vt:lpstr>
      <vt:lpstr>Математика!Область_печати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2016-09-09T17:29:55Z</dcterms:created>
  <dcterms:modified xsi:type="dcterms:W3CDTF">2016-09-10T09:36:33Z</dcterms:modified>
</cp:coreProperties>
</file>