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7555" windowHeight="1231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26" i="1" l="1"/>
  <c r="F26" i="1"/>
  <c r="B18" i="1"/>
  <c r="A18" i="1"/>
  <c r="C9" i="1"/>
  <c r="C10" i="1" s="1"/>
  <c r="I27" i="1" l="1"/>
  <c r="I30" i="1" s="1"/>
  <c r="I29" i="1" l="1"/>
  <c r="I28" i="1" s="1"/>
</calcChain>
</file>

<file path=xl/sharedStrings.xml><?xml version="1.0" encoding="utf-8"?>
<sst xmlns="http://schemas.openxmlformats.org/spreadsheetml/2006/main" count="326" uniqueCount="101">
  <si>
    <t>Gesamt</t>
  </si>
  <si>
    <t>Auftragsnummer</t>
  </si>
  <si>
    <t>Preis</t>
  </si>
  <si>
    <t>Menge</t>
  </si>
  <si>
    <t>Versand</t>
  </si>
  <si>
    <t>02695558934251</t>
  </si>
  <si>
    <t>Sebastian Kla?</t>
  </si>
  <si>
    <t>Nein</t>
  </si>
  <si>
    <t>Ja</t>
  </si>
  <si>
    <t>306-6288037-8698717</t>
  </si>
  <si>
    <t>DB</t>
  </si>
  <si>
    <t>EUR</t>
  </si>
  <si>
    <t>Uferweg 12</t>
  </si>
  <si>
    <t>08541 Tho?fell</t>
  </si>
  <si>
    <t>Deutschland</t>
  </si>
  <si>
    <t>DE</t>
  </si>
  <si>
    <t>kdbsfyllmgnssy9@marketplace.amazon.de</t>
  </si>
  <si>
    <t>AA-1R-r22928</t>
  </si>
  <si>
    <t>HERMES</t>
  </si>
  <si>
    <t>A</t>
  </si>
  <si>
    <t>N</t>
  </si>
  <si>
    <t>45918289362227</t>
  </si>
  <si>
    <t>Allgemeine und Spezielle Krankheitslehre</t>
  </si>
  <si>
    <t>Nadja Blein</t>
  </si>
  <si>
    <t>303-6679073-0893143</t>
  </si>
  <si>
    <t>Sieboldstra?e 1a</t>
  </si>
  <si>
    <t>97072 Wurzburg</t>
  </si>
  <si>
    <t>n3f6w3xk07h81bq@marketplace.amazon.de</t>
  </si>
  <si>
    <t>AA-1W-r22772</t>
  </si>
  <si>
    <t>34416919524475</t>
  </si>
  <si>
    <t>Ergotherapie Prufungswissen: Sozialwissenschaften</t>
  </si>
  <si>
    <t>daniel schemat</t>
  </si>
  <si>
    <t>306-4939659-9078761</t>
  </si>
  <si>
    <t>Thesdorfer Weg 188</t>
  </si>
  <si>
    <t>25421 Pinneberg</t>
  </si>
  <si>
    <t>m70tbrqhhl4qhmz@marketplace.amazon.de</t>
  </si>
  <si>
    <t>AA-1W-r22891</t>
  </si>
  <si>
    <t>DP</t>
  </si>
  <si>
    <t>48606967185515</t>
  </si>
  <si>
    <t>Fu?boden-Lexikon: Die wichtigsten Bodenbelage fur Architektur und Design</t>
  </si>
  <si>
    <t>Thomas Schubert</t>
  </si>
  <si>
    <t>303-1151667-8245934</t>
  </si>
  <si>
    <t>Schubert Stone GmbH</t>
  </si>
  <si>
    <t>Breitenfurter Strasse 249</t>
  </si>
  <si>
    <t>1230 Wien</t>
  </si>
  <si>
    <t>Osterreich</t>
  </si>
  <si>
    <t>AT</t>
  </si>
  <si>
    <t>gddwqrvt2jxn4rs@marketplace.amazon.de</t>
  </si>
  <si>
    <t>AA-B1-r18703</t>
  </si>
  <si>
    <t>20929276078715</t>
  </si>
  <si>
    <t>Marketing in der gesetzlichen Krankenversicherung: Kundenbindung in einem reguli</t>
  </si>
  <si>
    <t>Vienna Wege</t>
  </si>
  <si>
    <t>304-1125798-0219560</t>
  </si>
  <si>
    <t>Ellerbeker Str. 13</t>
  </si>
  <si>
    <t>25474 Bonningstedt</t>
  </si>
  <si>
    <t>1pysg518l248p17@marketplace.amazon.de</t>
  </si>
  <si>
    <t>AA-1R-r23287</t>
  </si>
  <si>
    <t>56279708672915</t>
  </si>
  <si>
    <t>Personal-Management: Grundzuge fur Konzeptionen betrieblicher Personalarbeit</t>
  </si>
  <si>
    <t>Meike Jegottka</t>
  </si>
  <si>
    <t>305-8828554-4661937</t>
  </si>
  <si>
    <t>Riedstr 25</t>
  </si>
  <si>
    <t>44581 Castrop-Rauxel</t>
  </si>
  <si>
    <t>27ldmdf1y4f8c4r@marketplace.amazon.de</t>
  </si>
  <si>
    <t>AA-1R-r23314</t>
  </si>
  <si>
    <t>51350385335003</t>
  </si>
  <si>
    <t>Die Maya</t>
  </si>
  <si>
    <t>Albert Josef Urban</t>
  </si>
  <si>
    <t>305-7269462-7021144</t>
  </si>
  <si>
    <t>Deutsches Liturgisches Institut</t>
  </si>
  <si>
    <t>Weberbach 72a</t>
  </si>
  <si>
    <t>54290 Trier</t>
  </si>
  <si>
    <t>g5z4gqtcck7pkhc@marketplace.amazon.de</t>
  </si>
  <si>
    <t>AA-1R-r23273</t>
  </si>
  <si>
    <t>15972852128275</t>
  </si>
  <si>
    <t>Der Meister der Blumenkunst (SANDMANN EDITION)</t>
  </si>
  <si>
    <t>Dr. O. Fuhrmeister</t>
  </si>
  <si>
    <t>302-3691723-9074746</t>
  </si>
  <si>
    <t>aAchener Stra?e 206</t>
  </si>
  <si>
    <t>40223 Dusseldorf</t>
  </si>
  <si>
    <t>bdcpls3bs86b4yk@marketplace.amazon.de</t>
  </si>
  <si>
    <t>BB-1W-r22729</t>
  </si>
  <si>
    <t>65761303140675</t>
  </si>
  <si>
    <t>Illustrator CS5 Design-Workshop: Beispiele und Tipps fur den professionellen Umg</t>
  </si>
  <si>
    <t>michael soboll</t>
  </si>
  <si>
    <t>304-9976551-6494731</t>
  </si>
  <si>
    <t>Kotnerholzweg 4</t>
  </si>
  <si>
    <t>30451 Hannover</t>
  </si>
  <si>
    <t>dgm9qf9tc63f1t1@marketplace.amazon.de</t>
  </si>
  <si>
    <t>AA-M1-r20850</t>
  </si>
  <si>
    <t>Rechnung von</t>
  </si>
  <si>
    <t>Bestellt am:</t>
  </si>
  <si>
    <t>Name des Verkäufers:</t>
  </si>
  <si>
    <t>Rechnungsnumer/</t>
  </si>
  <si>
    <t>Produktdetails</t>
  </si>
  <si>
    <t>Zwischensumme</t>
  </si>
  <si>
    <t>Netto</t>
  </si>
  <si>
    <t>UmSt.7%</t>
  </si>
  <si>
    <t>Gesamtsumme</t>
  </si>
  <si>
    <t>Die Rechnung ist für Ihre Unterlagen bestimmt und stellt keine Zahlungsanforderungen dar.</t>
  </si>
  <si>
    <t>Top oder Flop: Verkaufsstrategien fur Marktfuhrer (Dein Business)111111111111111111111111111111111111111111111nnnnnnnnnnnnnnnnn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</si>
</sst>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ahoma"/>
      <family val="2"/>
    </font>
    <font>
      <b/>
      <sz val="10"/>
      <color theme="1"/>
      <name val="Arial Unicode MS"/>
      <family val="2"/>
    </font>
    <font>
      <sz val="10"/>
      <color theme="1"/>
      <name val="Arial Unicode MS"/>
      <family val="2"/>
      <charset val="204"/>
    </font>
    <font>
      <b/>
      <sz val="11"/>
      <color rgb="FF6666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NumberFormat="1" applyFont="1" applyFill="1" applyBorder="1" applyAlignment="1" applyProtection="1">
      <alignment horizontal="right" vertical="top" wrapText="1"/>
    </xf>
    <xf numFmtId="0" fontId="0" fillId="3" borderId="0" xfId="0" applyFill="1"/>
    <xf numFmtId="0" fontId="2" fillId="0" borderId="1" xfId="0" applyNumberFormat="1" applyFont="1" applyFill="1" applyBorder="1" applyAlignment="1" applyProtection="1">
      <alignment horizontal="left" vertical="top" wrapText="1"/>
    </xf>
    <xf numFmtId="22" fontId="2" fillId="0" borderId="1" xfId="0" applyNumberFormat="1" applyFont="1" applyFill="1" applyBorder="1" applyAlignment="1" applyProtection="1">
      <alignment horizontal="left" vertical="top" wrapText="1"/>
    </xf>
    <xf numFmtId="0" fontId="0" fillId="0" borderId="0" xfId="0" applyFill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left" vertical="center"/>
    </xf>
    <xf numFmtId="14" fontId="0" fillId="0" borderId="0" xfId="0" applyNumberFormat="1"/>
    <xf numFmtId="0" fontId="1" fillId="0" borderId="0" xfId="0" applyFont="1"/>
    <xf numFmtId="0" fontId="5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0" fillId="0" borderId="0" xfId="0" applyFont="1"/>
    <xf numFmtId="0" fontId="0" fillId="0" borderId="7" xfId="0" applyBorder="1"/>
    <xf numFmtId="0" fontId="0" fillId="0" borderId="0" xfId="0" applyBorder="1" applyAlignment="1">
      <alignment horizontal="right"/>
    </xf>
    <xf numFmtId="164" fontId="0" fillId="0" borderId="7" xfId="0" applyNumberFormat="1" applyBorder="1"/>
    <xf numFmtId="164" fontId="0" fillId="0" borderId="4" xfId="0" applyNumberFormat="1" applyBorder="1" applyAlignment="1">
      <alignment horizontal="center"/>
    </xf>
    <xf numFmtId="0" fontId="0" fillId="0" borderId="0" xfId="0" applyFill="1" applyBorder="1"/>
    <xf numFmtId="164" fontId="0" fillId="0" borderId="6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Font="1" applyBorder="1"/>
    <xf numFmtId="0" fontId="1" fillId="0" borderId="3" xfId="0" applyFont="1" applyBorder="1"/>
    <xf numFmtId="164" fontId="1" fillId="2" borderId="4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left" vertical="top" wrapText="1"/>
    </xf>
    <xf numFmtId="0" fontId="0" fillId="4" borderId="0" xfId="0" applyFill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C12" sqref="C12"/>
    </sheetView>
  </sheetViews>
  <sheetFormatPr defaultRowHeight="15" x14ac:dyDescent="0.25"/>
  <cols>
    <col min="1" max="1" width="10.28515625" bestFit="1" customWidth="1"/>
    <col min="2" max="2" width="11.7109375" customWidth="1"/>
    <col min="3" max="3" width="15.28515625" customWidth="1"/>
  </cols>
  <sheetData>
    <row r="1" spans="1:9" x14ac:dyDescent="0.25">
      <c r="F1" s="6"/>
      <c r="H1" s="2"/>
      <c r="I1" s="2"/>
    </row>
    <row r="2" spans="1:9" x14ac:dyDescent="0.25">
      <c r="E2" s="7"/>
      <c r="H2" s="2"/>
      <c r="I2" s="2"/>
    </row>
    <row r="3" spans="1:9" x14ac:dyDescent="0.25">
      <c r="E3" s="7"/>
      <c r="H3" s="2"/>
      <c r="I3" s="2"/>
    </row>
    <row r="4" spans="1:9" x14ac:dyDescent="0.25">
      <c r="H4" s="2"/>
      <c r="I4" s="2"/>
    </row>
    <row r="5" spans="1:9" x14ac:dyDescent="0.25">
      <c r="H5" s="2"/>
      <c r="I5" s="2"/>
    </row>
    <row r="6" spans="1:9" x14ac:dyDescent="0.25">
      <c r="H6" s="2"/>
      <c r="I6" s="2"/>
    </row>
    <row r="7" spans="1:9" x14ac:dyDescent="0.25">
      <c r="G7" s="2"/>
      <c r="H7" s="2"/>
      <c r="I7" s="2"/>
    </row>
    <row r="9" spans="1:9" x14ac:dyDescent="0.25">
      <c r="A9" t="s">
        <v>90</v>
      </c>
      <c r="C9" s="8">
        <f>VLOOKUP(C14,Лист2!A:DU,48,FALSE)</f>
        <v>42546.826655092591</v>
      </c>
    </row>
    <row r="10" spans="1:9" x14ac:dyDescent="0.25">
      <c r="A10" s="9" t="s">
        <v>91</v>
      </c>
      <c r="B10" s="10"/>
      <c r="C10" s="11">
        <f>C9</f>
        <v>42546.826655092591</v>
      </c>
      <c r="H10" s="12"/>
    </row>
    <row r="11" spans="1:9" x14ac:dyDescent="0.25">
      <c r="A11" s="9"/>
      <c r="B11" s="10"/>
      <c r="C11" s="9"/>
    </row>
    <row r="12" spans="1:9" x14ac:dyDescent="0.25">
      <c r="A12" s="9" t="s">
        <v>92</v>
      </c>
      <c r="B12" s="10"/>
      <c r="C12" s="9"/>
    </row>
    <row r="14" spans="1:9" x14ac:dyDescent="0.25">
      <c r="A14" s="13" t="s">
        <v>93</v>
      </c>
      <c r="B14" s="13"/>
      <c r="C14" t="s">
        <v>9</v>
      </c>
      <c r="D14" s="14"/>
      <c r="E14" s="10"/>
    </row>
    <row r="16" spans="1:9" ht="15.75" thickBot="1" x14ac:dyDescent="0.3"/>
    <row r="17" spans="1:9" ht="15.75" thickBot="1" x14ac:dyDescent="0.3">
      <c r="A17" s="15" t="s">
        <v>3</v>
      </c>
      <c r="B17" s="16" t="s">
        <v>94</v>
      </c>
      <c r="C17" s="17"/>
      <c r="D17" s="17"/>
      <c r="E17" s="17"/>
      <c r="F17" s="17"/>
      <c r="G17" s="17"/>
      <c r="H17" s="17"/>
      <c r="I17" s="18"/>
    </row>
    <row r="18" spans="1:9" x14ac:dyDescent="0.25">
      <c r="A18" s="19">
        <f>VLOOKUP(C14,Лист2!A:DU,24,FALSE)</f>
        <v>1</v>
      </c>
      <c r="B18" s="37" t="str">
        <f>VLOOKUP(C14,Лист2!A:DU,3,FALSE)</f>
        <v>Top oder Flop: Verkaufsstrategien fur Marktfuhrer (Dein Business)111111111111111111111111111111111111111111111nnnnnnnnnnnnnnnnn</v>
      </c>
      <c r="C18" s="38"/>
      <c r="D18" s="38"/>
      <c r="E18" s="38"/>
      <c r="F18" s="38"/>
      <c r="G18" s="38"/>
      <c r="H18" s="38"/>
      <c r="I18" s="39"/>
    </row>
    <row r="19" spans="1:9" x14ac:dyDescent="0.25">
      <c r="A19" s="22"/>
      <c r="B19" s="23"/>
      <c r="C19" s="20"/>
      <c r="D19" s="20"/>
      <c r="E19" s="20"/>
      <c r="F19" s="20"/>
      <c r="G19" s="20"/>
      <c r="H19" s="20"/>
      <c r="I19" s="21"/>
    </row>
    <row r="20" spans="1:9" x14ac:dyDescent="0.25">
      <c r="A20" s="22"/>
      <c r="B20" s="23"/>
      <c r="C20" s="20"/>
      <c r="D20" s="20"/>
      <c r="E20" s="20"/>
      <c r="F20" s="20"/>
      <c r="G20" s="20"/>
      <c r="H20" s="20"/>
      <c r="I20" s="21"/>
    </row>
    <row r="21" spans="1:9" x14ac:dyDescent="0.25">
      <c r="A21" s="22"/>
      <c r="B21" s="13"/>
      <c r="C21" s="20"/>
      <c r="D21" s="20"/>
      <c r="E21" s="20"/>
      <c r="F21" s="20"/>
      <c r="G21" s="20"/>
      <c r="H21" s="20"/>
      <c r="I21" s="21"/>
    </row>
    <row r="22" spans="1:9" x14ac:dyDescent="0.25">
      <c r="A22" s="22"/>
      <c r="B22" s="13"/>
      <c r="C22" s="20"/>
      <c r="D22" s="20"/>
      <c r="E22" s="20"/>
      <c r="F22" s="20"/>
      <c r="G22" s="20"/>
      <c r="H22" s="20"/>
      <c r="I22" s="21"/>
    </row>
    <row r="23" spans="1:9" x14ac:dyDescent="0.25">
      <c r="A23" s="22"/>
      <c r="B23" s="13"/>
      <c r="C23" s="20"/>
      <c r="D23" s="20"/>
      <c r="E23" s="20"/>
      <c r="F23" s="20"/>
      <c r="G23" s="20"/>
      <c r="H23" s="20"/>
      <c r="I23" s="21"/>
    </row>
    <row r="24" spans="1:9" ht="15.75" thickBot="1" x14ac:dyDescent="0.3">
      <c r="A24" s="22"/>
      <c r="B24" s="20"/>
      <c r="C24" s="20"/>
      <c r="D24" s="20"/>
      <c r="E24" s="20"/>
      <c r="F24" s="20"/>
      <c r="G24" s="20"/>
      <c r="H24" s="20"/>
      <c r="I24" s="21"/>
    </row>
    <row r="25" spans="1:9" ht="15.75" thickBot="1" x14ac:dyDescent="0.3">
      <c r="A25" s="22"/>
      <c r="B25" s="20"/>
      <c r="C25" s="20"/>
      <c r="D25" s="20"/>
      <c r="E25" s="20"/>
      <c r="F25" s="24" t="s">
        <v>2</v>
      </c>
      <c r="G25" s="17"/>
      <c r="H25" s="17" t="s">
        <v>0</v>
      </c>
      <c r="I25" s="18"/>
    </row>
    <row r="26" spans="1:9" ht="15.75" thickBot="1" x14ac:dyDescent="0.3">
      <c r="A26" s="22"/>
      <c r="B26" s="20"/>
      <c r="C26" s="20"/>
      <c r="D26" s="20"/>
      <c r="E26" s="25"/>
      <c r="F26" s="26">
        <f>VLOOKUP(C14,Лист2!A:DU,25,FALSE)</f>
        <v>17.27</v>
      </c>
      <c r="G26" s="17" t="s">
        <v>4</v>
      </c>
      <c r="H26" s="17"/>
      <c r="I26" s="27">
        <f>VLOOKUP(C14,Лист2!A:DU,27,FALSE)</f>
        <v>0</v>
      </c>
    </row>
    <row r="27" spans="1:9" ht="15.75" thickBot="1" x14ac:dyDescent="0.3">
      <c r="A27" s="22"/>
      <c r="B27" s="20"/>
      <c r="C27" s="20"/>
      <c r="D27" s="20"/>
      <c r="E27" s="25"/>
      <c r="F27" s="26"/>
      <c r="G27" s="17" t="s">
        <v>95</v>
      </c>
      <c r="H27" s="17"/>
      <c r="I27" s="27">
        <f>F26+I26</f>
        <v>17.27</v>
      </c>
    </row>
    <row r="28" spans="1:9" ht="15.75" thickBot="1" x14ac:dyDescent="0.3">
      <c r="A28" s="22"/>
      <c r="B28" s="20"/>
      <c r="C28" s="20"/>
      <c r="D28" s="20"/>
      <c r="E28" s="20"/>
      <c r="F28" s="22"/>
      <c r="G28" s="17" t="s">
        <v>96</v>
      </c>
      <c r="H28" s="17"/>
      <c r="I28" s="27">
        <f>I27-I29</f>
        <v>16.140186915887849</v>
      </c>
    </row>
    <row r="29" spans="1:9" ht="15.75" thickBot="1" x14ac:dyDescent="0.3">
      <c r="A29" s="22"/>
      <c r="B29" s="20"/>
      <c r="C29" s="20"/>
      <c r="D29" s="20"/>
      <c r="E29" s="20"/>
      <c r="F29" s="22"/>
      <c r="G29" s="28" t="s">
        <v>97</v>
      </c>
      <c r="H29" s="20"/>
      <c r="I29" s="29">
        <f>I27/107*7</f>
        <v>1.1298130841121494</v>
      </c>
    </row>
    <row r="30" spans="1:9" ht="15.75" thickBot="1" x14ac:dyDescent="0.3">
      <c r="A30" s="30"/>
      <c r="B30" s="31"/>
      <c r="C30" s="31"/>
      <c r="D30" s="31"/>
      <c r="E30" s="31"/>
      <c r="F30" s="30"/>
      <c r="G30" s="32" t="s">
        <v>98</v>
      </c>
      <c r="H30" s="33"/>
      <c r="I30" s="34">
        <f>I27</f>
        <v>17.27</v>
      </c>
    </row>
    <row r="31" spans="1:9" x14ac:dyDescent="0.25">
      <c r="A31" s="13" t="s">
        <v>99</v>
      </c>
    </row>
  </sheetData>
  <mergeCells count="1">
    <mergeCell ref="B18:I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10"/>
  <sheetViews>
    <sheetView workbookViewId="0">
      <selection activeCell="I27" sqref="I27"/>
    </sheetView>
  </sheetViews>
  <sheetFormatPr defaultRowHeight="15" x14ac:dyDescent="0.25"/>
  <cols>
    <col min="1" max="1" width="23.85546875" customWidth="1"/>
    <col min="3" max="3" width="61.7109375" customWidth="1"/>
    <col min="6" max="6" width="26.7109375" customWidth="1"/>
    <col min="7" max="7" width="18.28515625" customWidth="1"/>
    <col min="8" max="8" width="20" customWidth="1"/>
    <col min="37" max="37" width="22.140625" customWidth="1"/>
    <col min="48" max="48" width="16.42578125" customWidth="1"/>
    <col min="49" max="49" width="24.28515625" customWidth="1"/>
  </cols>
  <sheetData>
    <row r="1" spans="1:125" s="36" customFormat="1" x14ac:dyDescent="0.25">
      <c r="A1" s="35" t="s">
        <v>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</row>
    <row r="2" spans="1:125" s="5" customFormat="1" ht="15.95" customHeight="1" x14ac:dyDescent="0.25">
      <c r="A2" s="3" t="s">
        <v>9</v>
      </c>
      <c r="B2" s="3" t="s">
        <v>5</v>
      </c>
      <c r="C2" s="3" t="s">
        <v>100</v>
      </c>
      <c r="D2" s="3"/>
      <c r="E2" s="1">
        <v>11</v>
      </c>
      <c r="F2" s="4">
        <v>42516.683333333334</v>
      </c>
      <c r="G2" s="3" t="s">
        <v>6</v>
      </c>
      <c r="H2" s="3" t="s">
        <v>6</v>
      </c>
      <c r="I2" s="1">
        <v>17.27</v>
      </c>
      <c r="J2" s="1">
        <v>3</v>
      </c>
      <c r="K2" s="3" t="s">
        <v>7</v>
      </c>
      <c r="L2" s="3" t="s">
        <v>8</v>
      </c>
      <c r="M2" s="3" t="s">
        <v>8</v>
      </c>
      <c r="N2" s="3" t="s">
        <v>7</v>
      </c>
      <c r="O2" s="3" t="s">
        <v>7</v>
      </c>
      <c r="P2" s="3" t="s">
        <v>7</v>
      </c>
      <c r="Q2" s="3" t="s">
        <v>7</v>
      </c>
      <c r="R2" s="3" t="s">
        <v>7</v>
      </c>
      <c r="S2" s="1">
        <v>581</v>
      </c>
      <c r="T2" s="3" t="s">
        <v>9</v>
      </c>
      <c r="U2" s="3" t="s">
        <v>9</v>
      </c>
      <c r="V2" s="3" t="s">
        <v>10</v>
      </c>
      <c r="W2" s="1">
        <v>17.27</v>
      </c>
      <c r="X2" s="1">
        <v>1</v>
      </c>
      <c r="Y2" s="1">
        <v>17.27</v>
      </c>
      <c r="Z2" s="1">
        <v>17.27</v>
      </c>
      <c r="AA2" s="1">
        <v>0</v>
      </c>
      <c r="AB2" s="1"/>
      <c r="AC2" s="1">
        <v>17.27</v>
      </c>
      <c r="AD2" s="1"/>
      <c r="AE2" s="1"/>
      <c r="AF2" s="1"/>
      <c r="AG2" s="3" t="s">
        <v>11</v>
      </c>
      <c r="AH2" s="3"/>
      <c r="AI2" s="3"/>
      <c r="AJ2" s="3"/>
      <c r="AK2" s="3" t="s">
        <v>12</v>
      </c>
      <c r="AL2" s="3" t="s">
        <v>13</v>
      </c>
      <c r="AM2" s="3" t="s">
        <v>14</v>
      </c>
      <c r="AN2" s="3" t="s">
        <v>15</v>
      </c>
      <c r="AO2" s="3"/>
      <c r="AP2" s="3" t="s">
        <v>7</v>
      </c>
      <c r="AQ2" s="3" t="s">
        <v>16</v>
      </c>
      <c r="AR2" s="3"/>
      <c r="AS2" s="3"/>
      <c r="AT2" s="3"/>
      <c r="AU2" s="3"/>
      <c r="AV2" s="4">
        <v>42546.826655092591</v>
      </c>
      <c r="AW2" s="4">
        <v>42546.803587962961</v>
      </c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1"/>
      <c r="BJ2" s="1"/>
      <c r="BK2" s="1"/>
      <c r="BL2" s="1"/>
      <c r="BM2" s="3" t="s">
        <v>6</v>
      </c>
      <c r="BN2" s="3"/>
      <c r="BO2" s="3"/>
      <c r="BP2" s="3" t="s">
        <v>12</v>
      </c>
      <c r="BQ2" s="3" t="s">
        <v>13</v>
      </c>
      <c r="BR2" s="3" t="s">
        <v>14</v>
      </c>
      <c r="BS2" s="3" t="s">
        <v>15</v>
      </c>
      <c r="BT2" s="1">
        <v>5.73</v>
      </c>
      <c r="BU2" s="1"/>
      <c r="BV2" s="1"/>
      <c r="BW2" s="1">
        <v>11.54</v>
      </c>
      <c r="BX2" s="1"/>
      <c r="BY2" s="1"/>
      <c r="BZ2" s="1"/>
      <c r="CA2" s="1"/>
      <c r="CB2" s="1">
        <v>0</v>
      </c>
      <c r="CC2" s="1"/>
      <c r="CD2" s="1"/>
      <c r="CE2" s="1"/>
      <c r="CF2" s="1"/>
      <c r="CG2" s="1">
        <v>0</v>
      </c>
      <c r="CH2" s="1">
        <v>0</v>
      </c>
      <c r="CI2" s="3"/>
      <c r="CJ2" s="3" t="s">
        <v>17</v>
      </c>
      <c r="CK2" s="3"/>
      <c r="CL2" s="3" t="s">
        <v>18</v>
      </c>
      <c r="CM2" s="3"/>
      <c r="CN2" s="3" t="s">
        <v>7</v>
      </c>
      <c r="CO2" s="3"/>
      <c r="CP2" s="3"/>
      <c r="CQ2" s="3"/>
      <c r="CR2" s="3"/>
      <c r="CS2" s="3"/>
      <c r="CT2" s="3"/>
      <c r="CU2" s="3"/>
      <c r="CV2" s="3"/>
      <c r="CW2" s="1"/>
      <c r="CX2" s="3"/>
      <c r="CY2" s="3" t="s">
        <v>19</v>
      </c>
      <c r="CZ2" s="3" t="s">
        <v>20</v>
      </c>
      <c r="DA2" s="1">
        <v>17.27</v>
      </c>
      <c r="DB2" s="1">
        <v>0</v>
      </c>
      <c r="DC2" s="1"/>
      <c r="DD2" s="3" t="s">
        <v>20</v>
      </c>
      <c r="DE2" s="1"/>
      <c r="DF2" s="1"/>
      <c r="DG2" s="3"/>
      <c r="DH2" s="1"/>
      <c r="DI2" s="1"/>
      <c r="DJ2" s="1"/>
      <c r="DK2" s="1"/>
      <c r="DL2" s="1"/>
      <c r="DM2" s="1"/>
      <c r="DN2" s="1"/>
      <c r="DO2" s="1"/>
      <c r="DP2" s="3"/>
      <c r="DQ2" s="3"/>
      <c r="DR2" s="3"/>
      <c r="DS2" s="1"/>
      <c r="DT2" s="1"/>
      <c r="DU2" s="3"/>
    </row>
    <row r="3" spans="1:125" s="5" customFormat="1" ht="15.95" customHeight="1" x14ac:dyDescent="0.25">
      <c r="A3" s="3" t="s">
        <v>24</v>
      </c>
      <c r="B3" s="3" t="s">
        <v>21</v>
      </c>
      <c r="C3" s="3" t="s">
        <v>22</v>
      </c>
      <c r="D3" s="3"/>
      <c r="E3" s="1">
        <v>876</v>
      </c>
      <c r="F3" s="4">
        <v>42520.464490740742</v>
      </c>
      <c r="G3" s="3" t="s">
        <v>23</v>
      </c>
      <c r="H3" s="3" t="s">
        <v>23</v>
      </c>
      <c r="I3" s="1">
        <v>31.49</v>
      </c>
      <c r="J3" s="1">
        <v>3</v>
      </c>
      <c r="K3" s="3" t="s">
        <v>7</v>
      </c>
      <c r="L3" s="3" t="s">
        <v>8</v>
      </c>
      <c r="M3" s="3" t="s">
        <v>8</v>
      </c>
      <c r="N3" s="3" t="s">
        <v>7</v>
      </c>
      <c r="O3" s="3" t="s">
        <v>7</v>
      </c>
      <c r="P3" s="3" t="s">
        <v>7</v>
      </c>
      <c r="Q3" s="3" t="s">
        <v>7</v>
      </c>
      <c r="R3" s="3" t="s">
        <v>7</v>
      </c>
      <c r="S3" s="1">
        <v>285</v>
      </c>
      <c r="T3" s="3" t="s">
        <v>24</v>
      </c>
      <c r="U3" s="3" t="s">
        <v>24</v>
      </c>
      <c r="V3" s="3" t="s">
        <v>10</v>
      </c>
      <c r="W3" s="1">
        <v>31.49</v>
      </c>
      <c r="X3" s="1">
        <v>1</v>
      </c>
      <c r="Y3" s="1">
        <v>31.49</v>
      </c>
      <c r="Z3" s="1">
        <v>31.49</v>
      </c>
      <c r="AA3" s="1">
        <v>0</v>
      </c>
      <c r="AB3" s="1"/>
      <c r="AC3" s="1">
        <v>31.49</v>
      </c>
      <c r="AD3" s="1"/>
      <c r="AE3" s="1"/>
      <c r="AF3" s="1"/>
      <c r="AG3" s="3" t="s">
        <v>11</v>
      </c>
      <c r="AH3" s="3"/>
      <c r="AI3" s="3"/>
      <c r="AJ3" s="3"/>
      <c r="AK3" s="3" t="s">
        <v>25</v>
      </c>
      <c r="AL3" s="3" t="s">
        <v>26</v>
      </c>
      <c r="AM3" s="3" t="s">
        <v>14</v>
      </c>
      <c r="AN3" s="3" t="s">
        <v>15</v>
      </c>
      <c r="AO3" s="3"/>
      <c r="AP3" s="3" t="s">
        <v>7</v>
      </c>
      <c r="AQ3" s="3" t="s">
        <v>27</v>
      </c>
      <c r="AR3" s="3"/>
      <c r="AS3" s="3"/>
      <c r="AT3" s="3"/>
      <c r="AU3" s="3"/>
      <c r="AV3" s="4">
        <v>42522.474675925929</v>
      </c>
      <c r="AW3" s="4">
        <v>42522.455324074072</v>
      </c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1"/>
      <c r="BJ3" s="1"/>
      <c r="BK3" s="1"/>
      <c r="BL3" s="1"/>
      <c r="BM3" s="3" t="s">
        <v>23</v>
      </c>
      <c r="BN3" s="3"/>
      <c r="BO3" s="3"/>
      <c r="BP3" s="3" t="s">
        <v>25</v>
      </c>
      <c r="BQ3" s="3" t="s">
        <v>26</v>
      </c>
      <c r="BR3" s="3" t="s">
        <v>14</v>
      </c>
      <c r="BS3" s="3" t="s">
        <v>15</v>
      </c>
      <c r="BT3" s="1">
        <v>11.29</v>
      </c>
      <c r="BU3" s="1"/>
      <c r="BV3" s="1"/>
      <c r="BW3" s="1">
        <v>20.2</v>
      </c>
      <c r="BX3" s="1"/>
      <c r="BY3" s="1"/>
      <c r="BZ3" s="1"/>
      <c r="CA3" s="1"/>
      <c r="CB3" s="1">
        <v>0</v>
      </c>
      <c r="CC3" s="1"/>
      <c r="CD3" s="1"/>
      <c r="CE3" s="1"/>
      <c r="CF3" s="1"/>
      <c r="CG3" s="1">
        <v>0</v>
      </c>
      <c r="CH3" s="1">
        <v>0</v>
      </c>
      <c r="CI3" s="3"/>
      <c r="CJ3" s="3" t="s">
        <v>28</v>
      </c>
      <c r="CK3" s="3"/>
      <c r="CL3" s="3" t="s">
        <v>18</v>
      </c>
      <c r="CM3" s="3"/>
      <c r="CN3" s="3" t="s">
        <v>7</v>
      </c>
      <c r="CO3" s="3"/>
      <c r="CP3" s="3"/>
      <c r="CQ3" s="3"/>
      <c r="CR3" s="3"/>
      <c r="CS3" s="3"/>
      <c r="CT3" s="3"/>
      <c r="CU3" s="3"/>
      <c r="CV3" s="3"/>
      <c r="CW3" s="1"/>
      <c r="CX3" s="3"/>
      <c r="CY3" s="3" t="s">
        <v>19</v>
      </c>
      <c r="CZ3" s="3" t="s">
        <v>20</v>
      </c>
      <c r="DA3" s="1">
        <v>31.49</v>
      </c>
      <c r="DB3" s="1">
        <v>0</v>
      </c>
      <c r="DC3" s="1"/>
      <c r="DD3" s="3" t="s">
        <v>20</v>
      </c>
      <c r="DE3" s="1"/>
      <c r="DF3" s="1"/>
      <c r="DG3" s="3"/>
      <c r="DH3" s="1"/>
      <c r="DI3" s="1"/>
      <c r="DJ3" s="1"/>
      <c r="DK3" s="1"/>
      <c r="DL3" s="1"/>
      <c r="DM3" s="1"/>
      <c r="DN3" s="1"/>
      <c r="DO3" s="1"/>
      <c r="DP3" s="3"/>
      <c r="DQ3" s="3"/>
      <c r="DR3" s="3"/>
      <c r="DS3" s="1"/>
      <c r="DT3" s="1"/>
      <c r="DU3" s="3"/>
    </row>
    <row r="4" spans="1:125" s="5" customFormat="1" ht="15.95" customHeight="1" x14ac:dyDescent="0.25">
      <c r="A4" s="3" t="s">
        <v>32</v>
      </c>
      <c r="B4" s="3" t="s">
        <v>29</v>
      </c>
      <c r="C4" s="3" t="s">
        <v>30</v>
      </c>
      <c r="D4" s="3"/>
      <c r="E4" s="1">
        <v>995</v>
      </c>
      <c r="F4" s="4">
        <v>42520.699432870373</v>
      </c>
      <c r="G4" s="3" t="s">
        <v>31</v>
      </c>
      <c r="H4" s="3" t="s">
        <v>31</v>
      </c>
      <c r="I4" s="1">
        <v>32.33</v>
      </c>
      <c r="J4" s="1">
        <v>3</v>
      </c>
      <c r="K4" s="3" t="s">
        <v>7</v>
      </c>
      <c r="L4" s="3" t="s">
        <v>8</v>
      </c>
      <c r="M4" s="3" t="s">
        <v>8</v>
      </c>
      <c r="N4" s="3" t="s">
        <v>7</v>
      </c>
      <c r="O4" s="3" t="s">
        <v>7</v>
      </c>
      <c r="P4" s="3" t="s">
        <v>7</v>
      </c>
      <c r="Q4" s="3" t="s">
        <v>7</v>
      </c>
      <c r="R4" s="3" t="s">
        <v>7</v>
      </c>
      <c r="S4" s="1">
        <v>561</v>
      </c>
      <c r="T4" s="3" t="s">
        <v>32</v>
      </c>
      <c r="U4" s="3" t="s">
        <v>32</v>
      </c>
      <c r="V4" s="3" t="s">
        <v>10</v>
      </c>
      <c r="W4" s="1">
        <v>32.33</v>
      </c>
      <c r="X4" s="1">
        <v>1</v>
      </c>
      <c r="Y4" s="1">
        <v>32.33</v>
      </c>
      <c r="Z4" s="1">
        <v>32.33</v>
      </c>
      <c r="AA4" s="1">
        <v>0</v>
      </c>
      <c r="AB4" s="1"/>
      <c r="AC4" s="1">
        <v>32.33</v>
      </c>
      <c r="AD4" s="1"/>
      <c r="AE4" s="1"/>
      <c r="AF4" s="1"/>
      <c r="AG4" s="3" t="s">
        <v>11</v>
      </c>
      <c r="AH4" s="3"/>
      <c r="AI4" s="3"/>
      <c r="AJ4" s="3"/>
      <c r="AK4" s="3" t="s">
        <v>33</v>
      </c>
      <c r="AL4" s="3" t="s">
        <v>34</v>
      </c>
      <c r="AM4" s="3" t="s">
        <v>14</v>
      </c>
      <c r="AN4" s="3" t="s">
        <v>15</v>
      </c>
      <c r="AO4" s="3"/>
      <c r="AP4" s="3" t="s">
        <v>7</v>
      </c>
      <c r="AQ4" s="3" t="s">
        <v>35</v>
      </c>
      <c r="AR4" s="3"/>
      <c r="AS4" s="3"/>
      <c r="AT4" s="3"/>
      <c r="AU4" s="3"/>
      <c r="AV4" s="4">
        <v>42522.337800925925</v>
      </c>
      <c r="AW4" s="4">
        <v>42522.27616898148</v>
      </c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1"/>
      <c r="BJ4" s="1"/>
      <c r="BK4" s="1"/>
      <c r="BL4" s="1"/>
      <c r="BM4" s="3" t="s">
        <v>31</v>
      </c>
      <c r="BN4" s="3"/>
      <c r="BO4" s="3"/>
      <c r="BP4" s="3" t="s">
        <v>33</v>
      </c>
      <c r="BQ4" s="3" t="s">
        <v>34</v>
      </c>
      <c r="BR4" s="3" t="s">
        <v>14</v>
      </c>
      <c r="BS4" s="3" t="s">
        <v>15</v>
      </c>
      <c r="BT4" s="1">
        <v>14.17</v>
      </c>
      <c r="BU4" s="1"/>
      <c r="BV4" s="1"/>
      <c r="BW4" s="1">
        <v>18.159999999999997</v>
      </c>
      <c r="BX4" s="1"/>
      <c r="BY4" s="1"/>
      <c r="BZ4" s="1"/>
      <c r="CA4" s="1"/>
      <c r="CB4" s="1">
        <v>0</v>
      </c>
      <c r="CC4" s="1"/>
      <c r="CD4" s="1"/>
      <c r="CE4" s="1"/>
      <c r="CF4" s="1"/>
      <c r="CG4" s="1">
        <v>0</v>
      </c>
      <c r="CH4" s="1">
        <v>0</v>
      </c>
      <c r="CI4" s="3"/>
      <c r="CJ4" s="3" t="s">
        <v>36</v>
      </c>
      <c r="CK4" s="3"/>
      <c r="CL4" s="3" t="s">
        <v>37</v>
      </c>
      <c r="CM4" s="3"/>
      <c r="CN4" s="3" t="s">
        <v>7</v>
      </c>
      <c r="CO4" s="3"/>
      <c r="CP4" s="3"/>
      <c r="CQ4" s="3"/>
      <c r="CR4" s="3"/>
      <c r="CS4" s="3"/>
      <c r="CT4" s="3"/>
      <c r="CU4" s="3"/>
      <c r="CV4" s="3"/>
      <c r="CW4" s="1"/>
      <c r="CX4" s="3"/>
      <c r="CY4" s="3" t="s">
        <v>19</v>
      </c>
      <c r="CZ4" s="3" t="s">
        <v>20</v>
      </c>
      <c r="DA4" s="1">
        <v>32.33</v>
      </c>
      <c r="DB4" s="1">
        <v>0</v>
      </c>
      <c r="DC4" s="1"/>
      <c r="DD4" s="3" t="s">
        <v>20</v>
      </c>
      <c r="DE4" s="1"/>
      <c r="DF4" s="1"/>
      <c r="DG4" s="3"/>
      <c r="DH4" s="1"/>
      <c r="DI4" s="1"/>
      <c r="DJ4" s="1"/>
      <c r="DK4" s="1"/>
      <c r="DL4" s="1"/>
      <c r="DM4" s="1"/>
      <c r="DN4" s="1"/>
      <c r="DO4" s="1"/>
      <c r="DP4" s="3"/>
      <c r="DQ4" s="3"/>
      <c r="DR4" s="3"/>
      <c r="DS4" s="1"/>
      <c r="DT4" s="1"/>
      <c r="DU4" s="3"/>
    </row>
    <row r="5" spans="1:125" s="5" customFormat="1" ht="15.95" customHeight="1" x14ac:dyDescent="0.25">
      <c r="A5" s="3" t="s">
        <v>41</v>
      </c>
      <c r="B5" s="3" t="s">
        <v>38</v>
      </c>
      <c r="C5" s="3" t="s">
        <v>39</v>
      </c>
      <c r="D5" s="3"/>
      <c r="E5" s="1">
        <v>1243</v>
      </c>
      <c r="F5" s="4">
        <v>42521.304826388892</v>
      </c>
      <c r="G5" s="3" t="s">
        <v>40</v>
      </c>
      <c r="H5" s="3" t="s">
        <v>40</v>
      </c>
      <c r="I5" s="1">
        <v>35.479999999999997</v>
      </c>
      <c r="J5" s="1">
        <v>3</v>
      </c>
      <c r="K5" s="3" t="s">
        <v>7</v>
      </c>
      <c r="L5" s="3" t="s">
        <v>8</v>
      </c>
      <c r="M5" s="3" t="s">
        <v>8</v>
      </c>
      <c r="N5" s="3" t="s">
        <v>7</v>
      </c>
      <c r="O5" s="3" t="s">
        <v>7</v>
      </c>
      <c r="P5" s="3" t="s">
        <v>7</v>
      </c>
      <c r="Q5" s="3" t="s">
        <v>7</v>
      </c>
      <c r="R5" s="3" t="s">
        <v>7</v>
      </c>
      <c r="S5" s="1">
        <v>226</v>
      </c>
      <c r="T5" s="3" t="s">
        <v>41</v>
      </c>
      <c r="U5" s="3" t="s">
        <v>41</v>
      </c>
      <c r="V5" s="3" t="s">
        <v>10</v>
      </c>
      <c r="W5" s="1">
        <v>35.479999999999997</v>
      </c>
      <c r="X5" s="1">
        <v>1</v>
      </c>
      <c r="Y5" s="1">
        <v>35.479999999999997</v>
      </c>
      <c r="Z5" s="1">
        <v>35.479999999999997</v>
      </c>
      <c r="AA5" s="1">
        <v>0</v>
      </c>
      <c r="AB5" s="1"/>
      <c r="AC5" s="1">
        <v>35.479999999999997</v>
      </c>
      <c r="AD5" s="1"/>
      <c r="AE5" s="1"/>
      <c r="AF5" s="1"/>
      <c r="AG5" s="3" t="s">
        <v>11</v>
      </c>
      <c r="AH5" s="3"/>
      <c r="AI5" s="3"/>
      <c r="AJ5" s="3" t="s">
        <v>42</v>
      </c>
      <c r="AK5" s="3" t="s">
        <v>43</v>
      </c>
      <c r="AL5" s="3" t="s">
        <v>44</v>
      </c>
      <c r="AM5" s="3" t="s">
        <v>45</v>
      </c>
      <c r="AN5" s="3" t="s">
        <v>46</v>
      </c>
      <c r="AO5" s="3"/>
      <c r="AP5" s="3" t="s">
        <v>7</v>
      </c>
      <c r="AQ5" s="3" t="s">
        <v>47</v>
      </c>
      <c r="AR5" s="3"/>
      <c r="AS5" s="3"/>
      <c r="AT5" s="3"/>
      <c r="AU5" s="3"/>
      <c r="AV5" s="4">
        <v>42522.518750000003</v>
      </c>
      <c r="AW5" s="4">
        <v>42522.480682870373</v>
      </c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1"/>
      <c r="BJ5" s="1"/>
      <c r="BK5" s="1"/>
      <c r="BL5" s="1"/>
      <c r="BM5" s="3" t="s">
        <v>40</v>
      </c>
      <c r="BN5" s="3"/>
      <c r="BO5" s="3" t="s">
        <v>42</v>
      </c>
      <c r="BP5" s="3" t="s">
        <v>43</v>
      </c>
      <c r="BQ5" s="3" t="s">
        <v>44</v>
      </c>
      <c r="BR5" s="3" t="s">
        <v>45</v>
      </c>
      <c r="BS5" s="3" t="s">
        <v>46</v>
      </c>
      <c r="BT5" s="1">
        <v>21.47</v>
      </c>
      <c r="BU5" s="1"/>
      <c r="BV5" s="1"/>
      <c r="BW5" s="1">
        <v>14.009999999999998</v>
      </c>
      <c r="BX5" s="1"/>
      <c r="BY5" s="1"/>
      <c r="BZ5" s="1"/>
      <c r="CA5" s="1"/>
      <c r="CB5" s="1">
        <v>0</v>
      </c>
      <c r="CC5" s="1"/>
      <c r="CD5" s="1"/>
      <c r="CE5" s="1"/>
      <c r="CF5" s="1"/>
      <c r="CG5" s="1">
        <v>0</v>
      </c>
      <c r="CH5" s="1">
        <v>0</v>
      </c>
      <c r="CI5" s="3"/>
      <c r="CJ5" s="3" t="s">
        <v>48</v>
      </c>
      <c r="CK5" s="3"/>
      <c r="CL5" s="3" t="s">
        <v>37</v>
      </c>
      <c r="CM5" s="3"/>
      <c r="CN5" s="3" t="s">
        <v>7</v>
      </c>
      <c r="CO5" s="3"/>
      <c r="CP5" s="3"/>
      <c r="CQ5" s="3"/>
      <c r="CR5" s="3"/>
      <c r="CS5" s="3"/>
      <c r="CT5" s="3"/>
      <c r="CU5" s="3"/>
      <c r="CV5" s="3"/>
      <c r="CW5" s="1"/>
      <c r="CX5" s="3"/>
      <c r="CY5" s="3" t="s">
        <v>19</v>
      </c>
      <c r="CZ5" s="3" t="s">
        <v>20</v>
      </c>
      <c r="DA5" s="1">
        <v>35.479999999999997</v>
      </c>
      <c r="DB5" s="1">
        <v>0</v>
      </c>
      <c r="DC5" s="1"/>
      <c r="DD5" s="3" t="s">
        <v>20</v>
      </c>
      <c r="DE5" s="1"/>
      <c r="DF5" s="1"/>
      <c r="DG5" s="3"/>
      <c r="DH5" s="1"/>
      <c r="DI5" s="1"/>
      <c r="DJ5" s="1"/>
      <c r="DK5" s="1"/>
      <c r="DL5" s="1"/>
      <c r="DM5" s="1"/>
      <c r="DN5" s="1"/>
      <c r="DO5" s="1"/>
      <c r="DP5" s="3"/>
      <c r="DQ5" s="3"/>
      <c r="DR5" s="3"/>
      <c r="DS5" s="1"/>
      <c r="DT5" s="1"/>
      <c r="DU5" s="3"/>
    </row>
    <row r="6" spans="1:125" s="5" customFormat="1" ht="15.95" customHeight="1" x14ac:dyDescent="0.25">
      <c r="A6" s="3" t="s">
        <v>52</v>
      </c>
      <c r="B6" s="3" t="s">
        <v>49</v>
      </c>
      <c r="C6" s="3" t="s">
        <v>50</v>
      </c>
      <c r="D6" s="3"/>
      <c r="E6" s="1">
        <v>160</v>
      </c>
      <c r="F6" s="4">
        <v>42521.348067129627</v>
      </c>
      <c r="G6" s="3" t="s">
        <v>51</v>
      </c>
      <c r="H6" s="3" t="s">
        <v>51</v>
      </c>
      <c r="I6" s="1">
        <v>37.619999999999997</v>
      </c>
      <c r="J6" s="1">
        <v>3</v>
      </c>
      <c r="K6" s="3" t="s">
        <v>7</v>
      </c>
      <c r="L6" s="3" t="s">
        <v>8</v>
      </c>
      <c r="M6" s="3" t="s">
        <v>8</v>
      </c>
      <c r="N6" s="3" t="s">
        <v>7</v>
      </c>
      <c r="O6" s="3" t="s">
        <v>7</v>
      </c>
      <c r="P6" s="3" t="s">
        <v>7</v>
      </c>
      <c r="Q6" s="3" t="s">
        <v>7</v>
      </c>
      <c r="R6" s="3" t="s">
        <v>7</v>
      </c>
      <c r="S6" s="1">
        <v>335</v>
      </c>
      <c r="T6" s="3" t="s">
        <v>52</v>
      </c>
      <c r="U6" s="3" t="s">
        <v>52</v>
      </c>
      <c r="V6" s="3" t="s">
        <v>10</v>
      </c>
      <c r="W6" s="1">
        <v>37.619999999999997</v>
      </c>
      <c r="X6" s="1">
        <v>1</v>
      </c>
      <c r="Y6" s="1">
        <v>37.619999999999997</v>
      </c>
      <c r="Z6" s="1">
        <v>37.619999999999997</v>
      </c>
      <c r="AA6" s="1">
        <v>0</v>
      </c>
      <c r="AB6" s="1"/>
      <c r="AC6" s="1">
        <v>37.619999999999997</v>
      </c>
      <c r="AD6" s="1"/>
      <c r="AE6" s="1"/>
      <c r="AF6" s="1"/>
      <c r="AG6" s="3" t="s">
        <v>11</v>
      </c>
      <c r="AH6" s="3"/>
      <c r="AI6" s="3"/>
      <c r="AJ6" s="3"/>
      <c r="AK6" s="3" t="s">
        <v>53</v>
      </c>
      <c r="AL6" s="3" t="s">
        <v>54</v>
      </c>
      <c r="AM6" s="3" t="s">
        <v>14</v>
      </c>
      <c r="AN6" s="3" t="s">
        <v>15</v>
      </c>
      <c r="AO6" s="3"/>
      <c r="AP6" s="3" t="s">
        <v>7</v>
      </c>
      <c r="AQ6" s="3" t="s">
        <v>55</v>
      </c>
      <c r="AR6" s="3"/>
      <c r="AS6" s="3"/>
      <c r="AT6" s="3"/>
      <c r="AU6" s="3"/>
      <c r="AV6" s="4">
        <v>42523.308425925927</v>
      </c>
      <c r="AW6" s="4">
        <v>42523.274178240739</v>
      </c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1"/>
      <c r="BJ6" s="1"/>
      <c r="BK6" s="1"/>
      <c r="BL6" s="1"/>
      <c r="BM6" s="3" t="s">
        <v>51</v>
      </c>
      <c r="BN6" s="3"/>
      <c r="BO6" s="3"/>
      <c r="BP6" s="3" t="s">
        <v>53</v>
      </c>
      <c r="BQ6" s="3" t="s">
        <v>54</v>
      </c>
      <c r="BR6" s="3" t="s">
        <v>14</v>
      </c>
      <c r="BS6" s="3" t="s">
        <v>15</v>
      </c>
      <c r="BT6" s="1">
        <v>18.329999999999998</v>
      </c>
      <c r="BU6" s="1"/>
      <c r="BV6" s="1"/>
      <c r="BW6" s="1">
        <v>19.29</v>
      </c>
      <c r="BX6" s="1"/>
      <c r="BY6" s="1"/>
      <c r="BZ6" s="1"/>
      <c r="CA6" s="1"/>
      <c r="CB6" s="1">
        <v>0</v>
      </c>
      <c r="CC6" s="1"/>
      <c r="CD6" s="1"/>
      <c r="CE6" s="1"/>
      <c r="CF6" s="1"/>
      <c r="CG6" s="1">
        <v>0</v>
      </c>
      <c r="CH6" s="1">
        <v>0</v>
      </c>
      <c r="CI6" s="3"/>
      <c r="CJ6" s="3" t="s">
        <v>56</v>
      </c>
      <c r="CK6" s="3"/>
      <c r="CL6" s="3" t="s">
        <v>37</v>
      </c>
      <c r="CM6" s="3"/>
      <c r="CN6" s="3" t="s">
        <v>7</v>
      </c>
      <c r="CO6" s="3"/>
      <c r="CP6" s="3"/>
      <c r="CQ6" s="3"/>
      <c r="CR6" s="3"/>
      <c r="CS6" s="3"/>
      <c r="CT6" s="3"/>
      <c r="CU6" s="3"/>
      <c r="CV6" s="3"/>
      <c r="CW6" s="1"/>
      <c r="CX6" s="3"/>
      <c r="CY6" s="3" t="s">
        <v>19</v>
      </c>
      <c r="CZ6" s="3" t="s">
        <v>20</v>
      </c>
      <c r="DA6" s="1">
        <v>37.619999999999997</v>
      </c>
      <c r="DB6" s="1">
        <v>0</v>
      </c>
      <c r="DC6" s="1"/>
      <c r="DD6" s="3" t="s">
        <v>20</v>
      </c>
      <c r="DE6" s="1"/>
      <c r="DF6" s="1"/>
      <c r="DG6" s="3"/>
      <c r="DH6" s="1"/>
      <c r="DI6" s="1"/>
      <c r="DJ6" s="1"/>
      <c r="DK6" s="1"/>
      <c r="DL6" s="1"/>
      <c r="DM6" s="1"/>
      <c r="DN6" s="1"/>
      <c r="DO6" s="1"/>
      <c r="DP6" s="3"/>
      <c r="DQ6" s="3"/>
      <c r="DR6" s="3"/>
      <c r="DS6" s="1"/>
      <c r="DT6" s="1"/>
      <c r="DU6" s="3"/>
    </row>
    <row r="7" spans="1:125" s="5" customFormat="1" ht="15.95" customHeight="1" x14ac:dyDescent="0.25">
      <c r="A7" s="3" t="s">
        <v>60</v>
      </c>
      <c r="B7" s="3" t="s">
        <v>57</v>
      </c>
      <c r="C7" s="3" t="s">
        <v>58</v>
      </c>
      <c r="D7" s="3"/>
      <c r="E7" s="1">
        <v>187</v>
      </c>
      <c r="F7" s="4">
        <v>42521.440740740742</v>
      </c>
      <c r="G7" s="3" t="s">
        <v>59</v>
      </c>
      <c r="H7" s="3" t="s">
        <v>59</v>
      </c>
      <c r="I7" s="1">
        <v>32.61</v>
      </c>
      <c r="J7" s="1">
        <v>3</v>
      </c>
      <c r="K7" s="3" t="s">
        <v>7</v>
      </c>
      <c r="L7" s="3" t="s">
        <v>8</v>
      </c>
      <c r="M7" s="3" t="s">
        <v>8</v>
      </c>
      <c r="N7" s="3" t="s">
        <v>7</v>
      </c>
      <c r="O7" s="3" t="s">
        <v>7</v>
      </c>
      <c r="P7" s="3" t="s">
        <v>7</v>
      </c>
      <c r="Q7" s="3" t="s">
        <v>7</v>
      </c>
      <c r="R7" s="3" t="s">
        <v>7</v>
      </c>
      <c r="S7" s="1">
        <v>504</v>
      </c>
      <c r="T7" s="3" t="s">
        <v>60</v>
      </c>
      <c r="U7" s="3" t="s">
        <v>60</v>
      </c>
      <c r="V7" s="3" t="s">
        <v>10</v>
      </c>
      <c r="W7" s="1">
        <v>32.61</v>
      </c>
      <c r="X7" s="1">
        <v>1</v>
      </c>
      <c r="Y7" s="1">
        <v>32.61</v>
      </c>
      <c r="Z7" s="1">
        <v>32.61</v>
      </c>
      <c r="AA7" s="1">
        <v>0</v>
      </c>
      <c r="AB7" s="1"/>
      <c r="AC7" s="1">
        <v>32.61</v>
      </c>
      <c r="AD7" s="1"/>
      <c r="AE7" s="1"/>
      <c r="AF7" s="1"/>
      <c r="AG7" s="3" t="s">
        <v>11</v>
      </c>
      <c r="AH7" s="3"/>
      <c r="AI7" s="3"/>
      <c r="AJ7" s="3"/>
      <c r="AK7" s="3" t="s">
        <v>61</v>
      </c>
      <c r="AL7" s="3" t="s">
        <v>62</v>
      </c>
      <c r="AM7" s="3" t="s">
        <v>14</v>
      </c>
      <c r="AN7" s="3" t="s">
        <v>15</v>
      </c>
      <c r="AO7" s="3"/>
      <c r="AP7" s="3" t="s">
        <v>7</v>
      </c>
      <c r="AQ7" s="3" t="s">
        <v>63</v>
      </c>
      <c r="AR7" s="3"/>
      <c r="AS7" s="3"/>
      <c r="AT7" s="3"/>
      <c r="AU7" s="3"/>
      <c r="AV7" s="4">
        <v>42521.899814814817</v>
      </c>
      <c r="AW7" s="4">
        <v>42521.806898148148</v>
      </c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1"/>
      <c r="BJ7" s="1"/>
      <c r="BK7" s="1"/>
      <c r="BL7" s="1"/>
      <c r="BM7" s="3" t="s">
        <v>59</v>
      </c>
      <c r="BN7" s="3"/>
      <c r="BO7" s="3"/>
      <c r="BP7" s="3" t="s">
        <v>61</v>
      </c>
      <c r="BQ7" s="3" t="s">
        <v>62</v>
      </c>
      <c r="BR7" s="3" t="s">
        <v>14</v>
      </c>
      <c r="BS7" s="3" t="s">
        <v>15</v>
      </c>
      <c r="BT7" s="1">
        <v>9.18</v>
      </c>
      <c r="BU7" s="1"/>
      <c r="BV7" s="1"/>
      <c r="BW7" s="1">
        <v>23.43</v>
      </c>
      <c r="BX7" s="1"/>
      <c r="BY7" s="1"/>
      <c r="BZ7" s="1"/>
      <c r="CA7" s="1"/>
      <c r="CB7" s="1">
        <v>0</v>
      </c>
      <c r="CC7" s="1"/>
      <c r="CD7" s="1"/>
      <c r="CE7" s="1"/>
      <c r="CF7" s="1"/>
      <c r="CG7" s="1">
        <v>0</v>
      </c>
      <c r="CH7" s="1">
        <v>0</v>
      </c>
      <c r="CI7" s="3"/>
      <c r="CJ7" s="3" t="s">
        <v>64</v>
      </c>
      <c r="CK7" s="3"/>
      <c r="CL7" s="3" t="s">
        <v>37</v>
      </c>
      <c r="CM7" s="3"/>
      <c r="CN7" s="3" t="s">
        <v>7</v>
      </c>
      <c r="CO7" s="3"/>
      <c r="CP7" s="3"/>
      <c r="CQ7" s="3"/>
      <c r="CR7" s="3"/>
      <c r="CS7" s="3"/>
      <c r="CT7" s="3"/>
      <c r="CU7" s="3"/>
      <c r="CV7" s="3"/>
      <c r="CW7" s="1"/>
      <c r="CX7" s="3"/>
      <c r="CY7" s="3" t="s">
        <v>19</v>
      </c>
      <c r="CZ7" s="3" t="s">
        <v>20</v>
      </c>
      <c r="DA7" s="1">
        <v>32.61</v>
      </c>
      <c r="DB7" s="1">
        <v>0</v>
      </c>
      <c r="DC7" s="1"/>
      <c r="DD7" s="3" t="s">
        <v>20</v>
      </c>
      <c r="DE7" s="1"/>
      <c r="DF7" s="1"/>
      <c r="DG7" s="3"/>
      <c r="DH7" s="1"/>
      <c r="DI7" s="1"/>
      <c r="DJ7" s="1"/>
      <c r="DK7" s="1"/>
      <c r="DL7" s="1"/>
      <c r="DM7" s="1"/>
      <c r="DN7" s="1"/>
      <c r="DO7" s="1"/>
      <c r="DP7" s="3"/>
      <c r="DQ7" s="3"/>
      <c r="DR7" s="3"/>
      <c r="DS7" s="1"/>
      <c r="DT7" s="1"/>
      <c r="DU7" s="3"/>
    </row>
    <row r="8" spans="1:125" s="5" customFormat="1" ht="15.95" customHeight="1" x14ac:dyDescent="0.25">
      <c r="A8" s="3" t="s">
        <v>68</v>
      </c>
      <c r="B8" s="3" t="s">
        <v>65</v>
      </c>
      <c r="C8" s="3" t="s">
        <v>66</v>
      </c>
      <c r="D8" s="3"/>
      <c r="E8" s="1">
        <v>146</v>
      </c>
      <c r="F8" s="4">
        <v>42521.542893518519</v>
      </c>
      <c r="G8" s="3" t="s">
        <v>67</v>
      </c>
      <c r="H8" s="3" t="s">
        <v>67</v>
      </c>
      <c r="I8" s="1">
        <v>19.940000000000001</v>
      </c>
      <c r="J8" s="1">
        <v>3</v>
      </c>
      <c r="K8" s="3" t="s">
        <v>7</v>
      </c>
      <c r="L8" s="3" t="s">
        <v>8</v>
      </c>
      <c r="M8" s="3" t="s">
        <v>8</v>
      </c>
      <c r="N8" s="3" t="s">
        <v>7</v>
      </c>
      <c r="O8" s="3" t="s">
        <v>7</v>
      </c>
      <c r="P8" s="3" t="s">
        <v>7</v>
      </c>
      <c r="Q8" s="3" t="s">
        <v>7</v>
      </c>
      <c r="R8" s="3" t="s">
        <v>7</v>
      </c>
      <c r="S8" s="1">
        <v>490</v>
      </c>
      <c r="T8" s="3" t="s">
        <v>68</v>
      </c>
      <c r="U8" s="3" t="s">
        <v>68</v>
      </c>
      <c r="V8" s="3" t="s">
        <v>10</v>
      </c>
      <c r="W8" s="1">
        <v>19.940000000000001</v>
      </c>
      <c r="X8" s="1">
        <v>1</v>
      </c>
      <c r="Y8" s="1">
        <v>19.940000000000001</v>
      </c>
      <c r="Z8" s="1">
        <v>19.940000000000001</v>
      </c>
      <c r="AA8" s="1">
        <v>0</v>
      </c>
      <c r="AB8" s="1"/>
      <c r="AC8" s="1">
        <v>19.940000000000001</v>
      </c>
      <c r="AD8" s="1"/>
      <c r="AE8" s="1"/>
      <c r="AF8" s="1"/>
      <c r="AG8" s="3" t="s">
        <v>11</v>
      </c>
      <c r="AH8" s="3"/>
      <c r="AI8" s="3"/>
      <c r="AJ8" s="3" t="s">
        <v>69</v>
      </c>
      <c r="AK8" s="3" t="s">
        <v>70</v>
      </c>
      <c r="AL8" s="3" t="s">
        <v>71</v>
      </c>
      <c r="AM8" s="3" t="s">
        <v>14</v>
      </c>
      <c r="AN8" s="3" t="s">
        <v>15</v>
      </c>
      <c r="AO8" s="3"/>
      <c r="AP8" s="3" t="s">
        <v>7</v>
      </c>
      <c r="AQ8" s="3" t="s">
        <v>72</v>
      </c>
      <c r="AR8" s="3"/>
      <c r="AS8" s="3"/>
      <c r="AT8" s="3"/>
      <c r="AU8" s="3"/>
      <c r="AV8" s="4">
        <v>42521.910069444442</v>
      </c>
      <c r="AW8" s="4">
        <v>42521.883784722224</v>
      </c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1"/>
      <c r="BJ8" s="1"/>
      <c r="BK8" s="1"/>
      <c r="BL8" s="1"/>
      <c r="BM8" s="3" t="s">
        <v>67</v>
      </c>
      <c r="BN8" s="3"/>
      <c r="BO8" s="3" t="s">
        <v>69</v>
      </c>
      <c r="BP8" s="3" t="s">
        <v>70</v>
      </c>
      <c r="BQ8" s="3" t="s">
        <v>71</v>
      </c>
      <c r="BR8" s="3" t="s">
        <v>14</v>
      </c>
      <c r="BS8" s="3" t="s">
        <v>15</v>
      </c>
      <c r="BT8" s="1">
        <v>4.37</v>
      </c>
      <c r="BU8" s="1"/>
      <c r="BV8" s="1"/>
      <c r="BW8" s="1">
        <v>15.57</v>
      </c>
      <c r="BX8" s="1"/>
      <c r="BY8" s="1"/>
      <c r="BZ8" s="1"/>
      <c r="CA8" s="1"/>
      <c r="CB8" s="1">
        <v>0</v>
      </c>
      <c r="CC8" s="1"/>
      <c r="CD8" s="1"/>
      <c r="CE8" s="1"/>
      <c r="CF8" s="1"/>
      <c r="CG8" s="1">
        <v>0</v>
      </c>
      <c r="CH8" s="1">
        <v>0</v>
      </c>
      <c r="CI8" s="3"/>
      <c r="CJ8" s="3" t="s">
        <v>73</v>
      </c>
      <c r="CK8" s="3"/>
      <c r="CL8" s="3" t="s">
        <v>37</v>
      </c>
      <c r="CM8" s="3"/>
      <c r="CN8" s="3" t="s">
        <v>7</v>
      </c>
      <c r="CO8" s="3"/>
      <c r="CP8" s="3"/>
      <c r="CQ8" s="3"/>
      <c r="CR8" s="3"/>
      <c r="CS8" s="3"/>
      <c r="CT8" s="3"/>
      <c r="CU8" s="3"/>
      <c r="CV8" s="3"/>
      <c r="CW8" s="1"/>
      <c r="CX8" s="3"/>
      <c r="CY8" s="3" t="s">
        <v>19</v>
      </c>
      <c r="CZ8" s="3" t="s">
        <v>20</v>
      </c>
      <c r="DA8" s="1">
        <v>19.940000000000001</v>
      </c>
      <c r="DB8" s="1">
        <v>0</v>
      </c>
      <c r="DC8" s="1"/>
      <c r="DD8" s="3" t="s">
        <v>20</v>
      </c>
      <c r="DE8" s="1"/>
      <c r="DF8" s="1"/>
      <c r="DG8" s="3"/>
      <c r="DH8" s="1"/>
      <c r="DI8" s="1"/>
      <c r="DJ8" s="1"/>
      <c r="DK8" s="1"/>
      <c r="DL8" s="1"/>
      <c r="DM8" s="1"/>
      <c r="DN8" s="1"/>
      <c r="DO8" s="1"/>
      <c r="DP8" s="3"/>
      <c r="DQ8" s="3"/>
      <c r="DR8" s="3"/>
      <c r="DS8" s="1"/>
      <c r="DT8" s="1"/>
      <c r="DU8" s="3"/>
    </row>
    <row r="9" spans="1:125" s="5" customFormat="1" ht="15.95" customHeight="1" x14ac:dyDescent="0.25">
      <c r="A9" s="3" t="s">
        <v>77</v>
      </c>
      <c r="B9" s="3" t="s">
        <v>74</v>
      </c>
      <c r="C9" s="3" t="s">
        <v>75</v>
      </c>
      <c r="D9" s="3"/>
      <c r="E9" s="1">
        <v>6339</v>
      </c>
      <c r="F9" s="4">
        <v>42521.576898148145</v>
      </c>
      <c r="G9" s="3" t="s">
        <v>76</v>
      </c>
      <c r="H9" s="3" t="s">
        <v>76</v>
      </c>
      <c r="I9" s="1">
        <v>62.99</v>
      </c>
      <c r="J9" s="1">
        <v>3</v>
      </c>
      <c r="K9" s="3" t="s">
        <v>7</v>
      </c>
      <c r="L9" s="3" t="s">
        <v>8</v>
      </c>
      <c r="M9" s="3" t="s">
        <v>8</v>
      </c>
      <c r="N9" s="3" t="s">
        <v>7</v>
      </c>
      <c r="O9" s="3" t="s">
        <v>7</v>
      </c>
      <c r="P9" s="3" t="s">
        <v>7</v>
      </c>
      <c r="Q9" s="3" t="s">
        <v>7</v>
      </c>
      <c r="R9" s="3" t="s">
        <v>7</v>
      </c>
      <c r="S9" s="1">
        <v>158</v>
      </c>
      <c r="T9" s="3" t="s">
        <v>77</v>
      </c>
      <c r="U9" s="3" t="s">
        <v>77</v>
      </c>
      <c r="V9" s="3" t="s">
        <v>10</v>
      </c>
      <c r="W9" s="1">
        <v>62.99</v>
      </c>
      <c r="X9" s="1">
        <v>1</v>
      </c>
      <c r="Y9" s="1">
        <v>62.99</v>
      </c>
      <c r="Z9" s="1">
        <v>62.99</v>
      </c>
      <c r="AA9" s="1">
        <v>0</v>
      </c>
      <c r="AB9" s="1"/>
      <c r="AC9" s="1">
        <v>62.99</v>
      </c>
      <c r="AD9" s="1"/>
      <c r="AE9" s="1"/>
      <c r="AF9" s="1"/>
      <c r="AG9" s="3" t="s">
        <v>11</v>
      </c>
      <c r="AH9" s="3"/>
      <c r="AI9" s="3"/>
      <c r="AJ9" s="3"/>
      <c r="AK9" s="3" t="s">
        <v>78</v>
      </c>
      <c r="AL9" s="3" t="s">
        <v>79</v>
      </c>
      <c r="AM9" s="3" t="s">
        <v>14</v>
      </c>
      <c r="AN9" s="3" t="s">
        <v>15</v>
      </c>
      <c r="AO9" s="3"/>
      <c r="AP9" s="3" t="s">
        <v>7</v>
      </c>
      <c r="AQ9" s="3" t="s">
        <v>80</v>
      </c>
      <c r="AR9" s="3"/>
      <c r="AS9" s="3"/>
      <c r="AT9" s="3"/>
      <c r="AU9" s="3"/>
      <c r="AV9" s="4">
        <v>42521.921597222223</v>
      </c>
      <c r="AW9" s="4">
        <v>42521.836770833332</v>
      </c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1"/>
      <c r="BJ9" s="1"/>
      <c r="BK9" s="1"/>
      <c r="BL9" s="1"/>
      <c r="BM9" s="3" t="s">
        <v>76</v>
      </c>
      <c r="BN9" s="3"/>
      <c r="BO9" s="3"/>
      <c r="BP9" s="3" t="s">
        <v>78</v>
      </c>
      <c r="BQ9" s="3" t="s">
        <v>79</v>
      </c>
      <c r="BR9" s="3" t="s">
        <v>14</v>
      </c>
      <c r="BS9" s="3" t="s">
        <v>15</v>
      </c>
      <c r="BT9" s="1">
        <v>41.5</v>
      </c>
      <c r="BU9" s="1"/>
      <c r="BV9" s="1"/>
      <c r="BW9" s="1">
        <v>21.490000000000002</v>
      </c>
      <c r="BX9" s="1"/>
      <c r="BY9" s="1"/>
      <c r="BZ9" s="1"/>
      <c r="CA9" s="1"/>
      <c r="CB9" s="1">
        <v>0</v>
      </c>
      <c r="CC9" s="1"/>
      <c r="CD9" s="1"/>
      <c r="CE9" s="1"/>
      <c r="CF9" s="1"/>
      <c r="CG9" s="1">
        <v>0</v>
      </c>
      <c r="CH9" s="1">
        <v>0</v>
      </c>
      <c r="CI9" s="3"/>
      <c r="CJ9" s="3" t="s">
        <v>81</v>
      </c>
      <c r="CK9" s="3"/>
      <c r="CL9" s="3" t="s">
        <v>37</v>
      </c>
      <c r="CM9" s="3"/>
      <c r="CN9" s="3" t="s">
        <v>7</v>
      </c>
      <c r="CO9" s="3"/>
      <c r="CP9" s="3"/>
      <c r="CQ9" s="3"/>
      <c r="CR9" s="3"/>
      <c r="CS9" s="3"/>
      <c r="CT9" s="3"/>
      <c r="CU9" s="3"/>
      <c r="CV9" s="3"/>
      <c r="CW9" s="1"/>
      <c r="CX9" s="3"/>
      <c r="CY9" s="3" t="s">
        <v>19</v>
      </c>
      <c r="CZ9" s="3" t="s">
        <v>20</v>
      </c>
      <c r="DA9" s="1">
        <v>62.99</v>
      </c>
      <c r="DB9" s="1">
        <v>0</v>
      </c>
      <c r="DC9" s="1"/>
      <c r="DD9" s="3" t="s">
        <v>20</v>
      </c>
      <c r="DE9" s="1"/>
      <c r="DF9" s="1"/>
      <c r="DG9" s="3"/>
      <c r="DH9" s="1"/>
      <c r="DI9" s="1"/>
      <c r="DJ9" s="1"/>
      <c r="DK9" s="1"/>
      <c r="DL9" s="1"/>
      <c r="DM9" s="1"/>
      <c r="DN9" s="1"/>
      <c r="DO9" s="1"/>
      <c r="DP9" s="3"/>
      <c r="DQ9" s="3"/>
      <c r="DR9" s="3"/>
      <c r="DS9" s="1"/>
      <c r="DT9" s="1"/>
      <c r="DU9" s="3"/>
    </row>
    <row r="10" spans="1:125" s="5" customFormat="1" ht="15.95" customHeight="1" x14ac:dyDescent="0.25">
      <c r="A10" s="3" t="s">
        <v>85</v>
      </c>
      <c r="B10" s="3" t="s">
        <v>82</v>
      </c>
      <c r="C10" s="3" t="s">
        <v>83</v>
      </c>
      <c r="D10" s="3"/>
      <c r="E10" s="1">
        <v>2989</v>
      </c>
      <c r="F10" s="4">
        <v>42521.661354166667</v>
      </c>
      <c r="G10" s="3" t="s">
        <v>84</v>
      </c>
      <c r="H10" s="3" t="s">
        <v>84</v>
      </c>
      <c r="I10" s="1">
        <v>21.44</v>
      </c>
      <c r="J10" s="1">
        <v>3</v>
      </c>
      <c r="K10" s="3" t="s">
        <v>7</v>
      </c>
      <c r="L10" s="3" t="s">
        <v>8</v>
      </c>
      <c r="M10" s="3" t="s">
        <v>8</v>
      </c>
      <c r="N10" s="3" t="s">
        <v>7</v>
      </c>
      <c r="O10" s="3" t="s">
        <v>7</v>
      </c>
      <c r="P10" s="3" t="s">
        <v>7</v>
      </c>
      <c r="Q10" s="3" t="s">
        <v>7</v>
      </c>
      <c r="R10" s="3" t="s">
        <v>7</v>
      </c>
      <c r="S10" s="1">
        <v>422</v>
      </c>
      <c r="T10" s="3" t="s">
        <v>85</v>
      </c>
      <c r="U10" s="3" t="s">
        <v>85</v>
      </c>
      <c r="V10" s="3" t="s">
        <v>10</v>
      </c>
      <c r="W10" s="1">
        <v>21.44</v>
      </c>
      <c r="X10" s="1">
        <v>1</v>
      </c>
      <c r="Y10" s="1">
        <v>21.44</v>
      </c>
      <c r="Z10" s="1">
        <v>21.44</v>
      </c>
      <c r="AA10" s="1">
        <v>0</v>
      </c>
      <c r="AB10" s="1"/>
      <c r="AC10" s="1">
        <v>21.44</v>
      </c>
      <c r="AD10" s="1"/>
      <c r="AE10" s="1"/>
      <c r="AF10" s="1"/>
      <c r="AG10" s="3" t="s">
        <v>11</v>
      </c>
      <c r="AH10" s="3"/>
      <c r="AI10" s="3"/>
      <c r="AJ10" s="3"/>
      <c r="AK10" s="3" t="s">
        <v>86</v>
      </c>
      <c r="AL10" s="3" t="s">
        <v>87</v>
      </c>
      <c r="AM10" s="3" t="s">
        <v>14</v>
      </c>
      <c r="AN10" s="3" t="s">
        <v>15</v>
      </c>
      <c r="AO10" s="3"/>
      <c r="AP10" s="3" t="s">
        <v>7</v>
      </c>
      <c r="AQ10" s="3" t="s">
        <v>88</v>
      </c>
      <c r="AR10" s="3"/>
      <c r="AS10" s="3"/>
      <c r="AT10" s="3"/>
      <c r="AU10" s="3"/>
      <c r="AV10" s="4">
        <v>42522.35833333333</v>
      </c>
      <c r="AW10" s="4">
        <v>42522.279166666667</v>
      </c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1"/>
      <c r="BJ10" s="1"/>
      <c r="BK10" s="1"/>
      <c r="BL10" s="1"/>
      <c r="BM10" s="3" t="s">
        <v>84</v>
      </c>
      <c r="BN10" s="3"/>
      <c r="BO10" s="3"/>
      <c r="BP10" s="3" t="s">
        <v>86</v>
      </c>
      <c r="BQ10" s="3" t="s">
        <v>87</v>
      </c>
      <c r="BR10" s="3" t="s">
        <v>14</v>
      </c>
      <c r="BS10" s="3" t="s">
        <v>15</v>
      </c>
      <c r="BT10" s="1">
        <v>11.29</v>
      </c>
      <c r="BU10" s="1"/>
      <c r="BV10" s="1"/>
      <c r="BW10" s="1">
        <v>10.150000000000002</v>
      </c>
      <c r="BX10" s="1"/>
      <c r="BY10" s="1"/>
      <c r="BZ10" s="1"/>
      <c r="CA10" s="1"/>
      <c r="CB10" s="1">
        <v>0</v>
      </c>
      <c r="CC10" s="1"/>
      <c r="CD10" s="1"/>
      <c r="CE10" s="1"/>
      <c r="CF10" s="1"/>
      <c r="CG10" s="1">
        <v>0</v>
      </c>
      <c r="CH10" s="1">
        <v>0</v>
      </c>
      <c r="CI10" s="3"/>
      <c r="CJ10" s="3" t="s">
        <v>89</v>
      </c>
      <c r="CK10" s="3"/>
      <c r="CL10" s="3" t="s">
        <v>37</v>
      </c>
      <c r="CM10" s="3"/>
      <c r="CN10" s="3" t="s">
        <v>7</v>
      </c>
      <c r="CO10" s="3"/>
      <c r="CP10" s="3"/>
      <c r="CQ10" s="3"/>
      <c r="CR10" s="3"/>
      <c r="CS10" s="3"/>
      <c r="CT10" s="3"/>
      <c r="CU10" s="3"/>
      <c r="CV10" s="3"/>
      <c r="CW10" s="1"/>
      <c r="CX10" s="3"/>
      <c r="CY10" s="3" t="s">
        <v>19</v>
      </c>
      <c r="CZ10" s="3" t="s">
        <v>20</v>
      </c>
      <c r="DA10" s="1">
        <v>21.44</v>
      </c>
      <c r="DB10" s="1">
        <v>0</v>
      </c>
      <c r="DC10" s="1"/>
      <c r="DD10" s="3" t="s">
        <v>20</v>
      </c>
      <c r="DE10" s="1"/>
      <c r="DF10" s="1"/>
      <c r="DG10" s="3"/>
      <c r="DH10" s="1"/>
      <c r="DI10" s="1"/>
      <c r="DJ10" s="1"/>
      <c r="DK10" s="1"/>
      <c r="DL10" s="1"/>
      <c r="DM10" s="1"/>
      <c r="DN10" s="1"/>
      <c r="DO10" s="1"/>
      <c r="DP10" s="3"/>
      <c r="DQ10" s="3"/>
      <c r="DR10" s="3"/>
      <c r="DS10" s="1"/>
      <c r="DT10" s="1"/>
      <c r="DU10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poison8</dc:creator>
  <cp:lastModifiedBy>poison8</cp:lastModifiedBy>
  <dcterms:created xsi:type="dcterms:W3CDTF">2016-09-13T08:27:07Z</dcterms:created>
  <dcterms:modified xsi:type="dcterms:W3CDTF">2016-09-13T09:08:07Z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