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95" windowWidth="27795" windowHeight="12015" activeTab="1"/>
  </bookViews>
  <sheets>
    <sheet name="закупка" sheetId="2" r:id="rId1"/>
    <sheet name="сравнение" sheetId="1" r:id="rId2"/>
  </sheets>
  <definedNames>
    <definedName name="_xlnm._FilterDatabase" localSheetId="0" hidden="1">закупка!$D$1:$G$87</definedName>
  </definedNames>
  <calcPr calcId="145621"/>
</workbook>
</file>

<file path=xl/calcChain.xml><?xml version="1.0" encoding="utf-8"?>
<calcChain xmlns="http://schemas.openxmlformats.org/spreadsheetml/2006/main">
  <c r="J4" i="1" l="1" a="1"/>
  <c r="J4" i="1" s="1"/>
  <c r="K4" i="1" a="1"/>
  <c r="K4" i="1"/>
  <c r="L4" i="1" a="1"/>
  <c r="L4" i="1" s="1"/>
  <c r="J5" i="1" a="1"/>
  <c r="J5" i="1" s="1"/>
  <c r="K5" i="1" a="1"/>
  <c r="K5" i="1" s="1"/>
  <c r="L5" i="1" a="1"/>
  <c r="L5" i="1" s="1"/>
  <c r="J6" i="1" a="1"/>
  <c r="J6" i="1" s="1"/>
  <c r="K6" i="1" a="1"/>
  <c r="K6" i="1"/>
  <c r="L6" i="1" a="1"/>
  <c r="L6" i="1" s="1"/>
  <c r="J7" i="1" a="1"/>
  <c r="J7" i="1"/>
  <c r="K7" i="1" a="1"/>
  <c r="K7" i="1" s="1"/>
  <c r="L7" i="1" a="1"/>
  <c r="L7" i="1" s="1"/>
  <c r="J8" i="1" a="1"/>
  <c r="J8" i="1" s="1"/>
  <c r="K8" i="1" a="1"/>
  <c r="K8" i="1" s="1"/>
  <c r="L8" i="1" a="1"/>
  <c r="L8" i="1" s="1"/>
  <c r="L3" i="1" a="1"/>
  <c r="L3" i="1" s="1"/>
  <c r="K3" i="1" a="1"/>
  <c r="K3" i="1" s="1"/>
  <c r="J3" i="1" a="1"/>
  <c r="J3" i="1" s="1"/>
  <c r="G4" i="1" a="1"/>
  <c r="G4" i="1"/>
  <c r="H4" i="1" a="1"/>
  <c r="H4" i="1" s="1"/>
  <c r="I4" i="1" a="1"/>
  <c r="I4" i="1" s="1"/>
  <c r="G5" i="1" a="1"/>
  <c r="G5" i="1" s="1"/>
  <c r="H5" i="1" a="1"/>
  <c r="H5" i="1" s="1"/>
  <c r="I5" i="1" a="1"/>
  <c r="I5" i="1" s="1"/>
  <c r="G6" i="1" a="1"/>
  <c r="G6" i="1"/>
  <c r="H6" i="1" a="1"/>
  <c r="H6" i="1" s="1"/>
  <c r="I6" i="1" a="1"/>
  <c r="I6" i="1" s="1"/>
  <c r="G7" i="1" a="1"/>
  <c r="G7" i="1" s="1"/>
  <c r="H7" i="1" a="1"/>
  <c r="H7" i="1" s="1"/>
  <c r="I7" i="1" a="1"/>
  <c r="I7" i="1" s="1"/>
  <c r="G8" i="1" a="1"/>
  <c r="G8" i="1" s="1"/>
  <c r="H8" i="1" a="1"/>
  <c r="H8" i="1" s="1"/>
  <c r="I8" i="1" a="1"/>
  <c r="I8" i="1" s="1"/>
  <c r="I3" i="1" a="1"/>
  <c r="I3" i="1" s="1"/>
  <c r="G3" i="1" a="1"/>
  <c r="G3" i="1" s="1"/>
  <c r="H3" i="1" a="1"/>
  <c r="H3" i="1" s="1"/>
  <c r="D4" i="1" a="1"/>
  <c r="D4" i="1" s="1"/>
  <c r="E4" i="1" a="1"/>
  <c r="E4" i="1"/>
  <c r="F4" i="1" a="1"/>
  <c r="F4" i="1" s="1"/>
  <c r="D5" i="1" a="1"/>
  <c r="D5" i="1" s="1"/>
  <c r="E5" i="1" a="1"/>
  <c r="E5" i="1" s="1"/>
  <c r="F5" i="1" a="1"/>
  <c r="F5" i="1" s="1"/>
  <c r="D6" i="1" a="1"/>
  <c r="D6" i="1" s="1"/>
  <c r="E6" i="1" a="1"/>
  <c r="E6" i="1"/>
  <c r="F6" i="1" a="1"/>
  <c r="F6" i="1" s="1"/>
  <c r="D7" i="1" a="1"/>
  <c r="D7" i="1"/>
  <c r="E7" i="1" a="1"/>
  <c r="E7" i="1" s="1"/>
  <c r="F7" i="1" a="1"/>
  <c r="F7" i="1" s="1"/>
  <c r="D8" i="1" a="1"/>
  <c r="D8" i="1" s="1"/>
  <c r="E8" i="1" a="1"/>
  <c r="E8" i="1" s="1"/>
  <c r="F8" i="1" a="1"/>
  <c r="F8" i="1" s="1"/>
  <c r="F3" i="1" a="1"/>
  <c r="F3" i="1" s="1"/>
  <c r="E3" i="1" a="1"/>
  <c r="E3" i="1" s="1"/>
  <c r="D3" i="1" a="1"/>
  <c r="D3" i="1" s="1"/>
</calcChain>
</file>

<file path=xl/sharedStrings.xml><?xml version="1.0" encoding="utf-8"?>
<sst xmlns="http://schemas.openxmlformats.org/spreadsheetml/2006/main" count="186" uniqueCount="14">
  <si>
    <t>№ п/п</t>
  </si>
  <si>
    <t>Компания 1</t>
  </si>
  <si>
    <t>Компания 2</t>
  </si>
  <si>
    <t>Компания 3</t>
  </si>
  <si>
    <t>Мяч футбольный</t>
  </si>
  <si>
    <t>Бутсы</t>
  </si>
  <si>
    <t>Кеды</t>
  </si>
  <si>
    <t>Шорты</t>
  </si>
  <si>
    <t>Футболка</t>
  </si>
  <si>
    <t>Накладки на голень</t>
  </si>
  <si>
    <t>товар</t>
  </si>
  <si>
    <t>компания</t>
  </si>
  <si>
    <t>стоимость, ед</t>
  </si>
  <si>
    <t>кол-во 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</si>
</sst>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5" xfId="0" applyFill="1" applyBorder="1"/>
    <xf numFmtId="44" fontId="0" fillId="0" borderId="0" xfId="0" applyNumberFormat="1"/>
    <xf numFmtId="44" fontId="0" fillId="0" borderId="5" xfId="1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D1:G88"/>
  <sheetViews>
    <sheetView workbookViewId="0">
      <selection activeCell="G12" sqref="G12:G66"/>
    </sheetView>
  </sheetViews>
  <sheetFormatPr defaultRowHeight="15" x14ac:dyDescent="0.25"/>
  <cols>
    <col min="4" max="4" width="19.28515625" bestFit="1" customWidth="1"/>
    <col min="5" max="5" width="11.5703125" bestFit="1" customWidth="1"/>
    <col min="6" max="6" width="9.42578125" bestFit="1" customWidth="1"/>
    <col min="7" max="7" width="11.140625" bestFit="1" customWidth="1"/>
  </cols>
  <sheetData>
    <row r="1" spans="4:7" x14ac:dyDescent="0.25">
      <c r="D1" s="4" t="s">
        <v>10</v>
      </c>
      <c r="E1" s="4" t="s">
        <v>11</v>
      </c>
      <c r="F1" s="4" t="s">
        <v>13</v>
      </c>
      <c r="G1" s="4" t="s">
        <v>12</v>
      </c>
    </row>
    <row r="2" spans="4:7" hidden="1" x14ac:dyDescent="0.25">
      <c r="D2" s="4" t="s">
        <v>4</v>
      </c>
      <c r="E2" s="4" t="s">
        <v>3</v>
      </c>
      <c r="F2" s="4">
        <v>170</v>
      </c>
      <c r="G2" s="9">
        <v>547.5</v>
      </c>
    </row>
    <row r="3" spans="4:7" hidden="1" x14ac:dyDescent="0.25">
      <c r="D3" s="4" t="s">
        <v>5</v>
      </c>
      <c r="E3" s="4" t="s">
        <v>1</v>
      </c>
      <c r="F3" s="4">
        <v>30</v>
      </c>
      <c r="G3" s="9">
        <v>1350</v>
      </c>
    </row>
    <row r="4" spans="4:7" hidden="1" x14ac:dyDescent="0.25">
      <c r="D4" s="4" t="s">
        <v>6</v>
      </c>
      <c r="E4" s="4" t="s">
        <v>3</v>
      </c>
      <c r="F4" s="4">
        <v>200</v>
      </c>
      <c r="G4" s="9">
        <v>400</v>
      </c>
    </row>
    <row r="5" spans="4:7" hidden="1" x14ac:dyDescent="0.25">
      <c r="D5" s="4" t="s">
        <v>7</v>
      </c>
      <c r="E5" s="4" t="s">
        <v>2</v>
      </c>
      <c r="F5" s="4">
        <v>70</v>
      </c>
      <c r="G5" s="9">
        <v>780</v>
      </c>
    </row>
    <row r="6" spans="4:7" hidden="1" x14ac:dyDescent="0.25">
      <c r="D6" s="4" t="s">
        <v>8</v>
      </c>
      <c r="E6" s="4" t="s">
        <v>3</v>
      </c>
      <c r="F6" s="4">
        <v>200</v>
      </c>
      <c r="G6" s="9">
        <v>600</v>
      </c>
    </row>
    <row r="7" spans="4:7" hidden="1" x14ac:dyDescent="0.25">
      <c r="D7" s="4" t="s">
        <v>5</v>
      </c>
      <c r="E7" s="4" t="s">
        <v>1</v>
      </c>
      <c r="F7" s="4">
        <v>56</v>
      </c>
      <c r="G7" s="9">
        <v>1300</v>
      </c>
    </row>
    <row r="8" spans="4:7" hidden="1" x14ac:dyDescent="0.25">
      <c r="D8" s="4" t="s">
        <v>6</v>
      </c>
      <c r="E8" s="4" t="s">
        <v>1</v>
      </c>
      <c r="F8" s="4">
        <v>74</v>
      </c>
      <c r="G8" s="9">
        <v>551</v>
      </c>
    </row>
    <row r="9" spans="4:7" hidden="1" x14ac:dyDescent="0.25">
      <c r="D9" s="4" t="s">
        <v>9</v>
      </c>
      <c r="E9" s="4" t="s">
        <v>3</v>
      </c>
      <c r="F9" s="4">
        <v>150</v>
      </c>
      <c r="G9" s="9">
        <v>620</v>
      </c>
    </row>
    <row r="10" spans="4:7" hidden="1" x14ac:dyDescent="0.25">
      <c r="D10" s="4" t="s">
        <v>6</v>
      </c>
      <c r="E10" s="4" t="s">
        <v>1</v>
      </c>
      <c r="F10" s="4">
        <v>78</v>
      </c>
      <c r="G10" s="9">
        <v>550</v>
      </c>
    </row>
    <row r="11" spans="4:7" hidden="1" x14ac:dyDescent="0.25">
      <c r="D11" s="4" t="s">
        <v>7</v>
      </c>
      <c r="E11" s="4" t="s">
        <v>3</v>
      </c>
      <c r="F11" s="4">
        <v>300</v>
      </c>
      <c r="G11" s="9">
        <v>575</v>
      </c>
    </row>
    <row r="12" spans="4:7" x14ac:dyDescent="0.25">
      <c r="D12" s="7" t="s">
        <v>5</v>
      </c>
      <c r="E12" s="4" t="s">
        <v>2</v>
      </c>
      <c r="F12" s="4">
        <v>202</v>
      </c>
      <c r="G12" s="9">
        <v>1115</v>
      </c>
    </row>
    <row r="13" spans="4:7" hidden="1" x14ac:dyDescent="0.25">
      <c r="D13" s="4" t="s">
        <v>7</v>
      </c>
      <c r="E13" s="4" t="s">
        <v>1</v>
      </c>
      <c r="F13" s="4">
        <v>200</v>
      </c>
      <c r="G13" s="9">
        <v>700</v>
      </c>
    </row>
    <row r="14" spans="4:7" hidden="1" x14ac:dyDescent="0.25">
      <c r="D14" s="4" t="s">
        <v>8</v>
      </c>
      <c r="E14" s="4" t="s">
        <v>2</v>
      </c>
      <c r="F14" s="4">
        <v>350</v>
      </c>
      <c r="G14" s="9">
        <v>530</v>
      </c>
    </row>
    <row r="15" spans="4:7" hidden="1" x14ac:dyDescent="0.25">
      <c r="D15" s="4" t="s">
        <v>8</v>
      </c>
      <c r="E15" s="4" t="s">
        <v>1</v>
      </c>
      <c r="F15" s="4">
        <v>100</v>
      </c>
      <c r="G15" s="9">
        <v>650</v>
      </c>
    </row>
    <row r="16" spans="4:7" hidden="1" x14ac:dyDescent="0.25">
      <c r="D16" s="4" t="s">
        <v>9</v>
      </c>
      <c r="E16" s="4" t="s">
        <v>1</v>
      </c>
      <c r="F16" s="4">
        <v>100</v>
      </c>
      <c r="G16" s="9">
        <v>690</v>
      </c>
    </row>
    <row r="17" spans="4:7" hidden="1" x14ac:dyDescent="0.25">
      <c r="D17" s="4" t="s">
        <v>4</v>
      </c>
      <c r="E17" s="4" t="s">
        <v>1</v>
      </c>
      <c r="F17" s="4">
        <v>20</v>
      </c>
      <c r="G17" s="9">
        <v>700</v>
      </c>
    </row>
    <row r="18" spans="4:7" hidden="1" x14ac:dyDescent="0.25">
      <c r="D18" s="4" t="s">
        <v>6</v>
      </c>
      <c r="E18" s="4" t="s">
        <v>3</v>
      </c>
      <c r="F18" s="4">
        <v>440</v>
      </c>
      <c r="G18" s="9">
        <v>380</v>
      </c>
    </row>
    <row r="19" spans="4:7" hidden="1" x14ac:dyDescent="0.25">
      <c r="D19" s="4" t="s">
        <v>8</v>
      </c>
      <c r="E19" s="4" t="s">
        <v>1</v>
      </c>
      <c r="F19" s="4">
        <v>120</v>
      </c>
      <c r="G19" s="9">
        <v>633</v>
      </c>
    </row>
    <row r="20" spans="4:7" hidden="1" x14ac:dyDescent="0.25">
      <c r="D20" s="4" t="s">
        <v>5</v>
      </c>
      <c r="E20" s="4" t="s">
        <v>1</v>
      </c>
      <c r="F20" s="4">
        <v>70</v>
      </c>
      <c r="G20" s="9">
        <v>1400</v>
      </c>
    </row>
    <row r="21" spans="4:7" hidden="1" x14ac:dyDescent="0.25">
      <c r="D21" s="4" t="s">
        <v>6</v>
      </c>
      <c r="E21" s="4" t="s">
        <v>1</v>
      </c>
      <c r="F21" s="4">
        <v>58</v>
      </c>
      <c r="G21" s="9">
        <v>555</v>
      </c>
    </row>
    <row r="22" spans="4:7" hidden="1" x14ac:dyDescent="0.25">
      <c r="D22" s="4" t="s">
        <v>7</v>
      </c>
      <c r="E22" s="4" t="s">
        <v>1</v>
      </c>
      <c r="F22" s="4">
        <v>260</v>
      </c>
      <c r="G22" s="9">
        <v>670</v>
      </c>
    </row>
    <row r="23" spans="4:7" hidden="1" x14ac:dyDescent="0.25">
      <c r="D23" s="4" t="s">
        <v>4</v>
      </c>
      <c r="E23" s="4" t="s">
        <v>1</v>
      </c>
      <c r="F23" s="4">
        <v>78</v>
      </c>
      <c r="G23" s="9">
        <v>680</v>
      </c>
    </row>
    <row r="24" spans="4:7" hidden="1" x14ac:dyDescent="0.25">
      <c r="D24" s="4" t="s">
        <v>8</v>
      </c>
      <c r="E24" s="4" t="s">
        <v>2</v>
      </c>
      <c r="F24" s="4">
        <v>420</v>
      </c>
      <c r="G24" s="9">
        <v>520</v>
      </c>
    </row>
    <row r="25" spans="4:7" hidden="1" x14ac:dyDescent="0.25">
      <c r="D25" s="4" t="s">
        <v>9</v>
      </c>
      <c r="E25" s="4" t="s">
        <v>2</v>
      </c>
      <c r="F25" s="4">
        <v>40</v>
      </c>
      <c r="G25" s="9">
        <v>760</v>
      </c>
    </row>
    <row r="26" spans="4:7" hidden="1" x14ac:dyDescent="0.25">
      <c r="D26" s="4" t="s">
        <v>4</v>
      </c>
      <c r="E26" s="4" t="s">
        <v>2</v>
      </c>
      <c r="F26" s="4">
        <v>135</v>
      </c>
      <c r="G26" s="9">
        <v>537</v>
      </c>
    </row>
    <row r="27" spans="4:7" hidden="1" x14ac:dyDescent="0.25">
      <c r="D27" s="4" t="s">
        <v>8</v>
      </c>
      <c r="E27" s="4" t="s">
        <v>3</v>
      </c>
      <c r="F27" s="4">
        <v>140</v>
      </c>
      <c r="G27" s="9">
        <v>680</v>
      </c>
    </row>
    <row r="28" spans="4:7" hidden="1" x14ac:dyDescent="0.25">
      <c r="D28" s="4" t="s">
        <v>4</v>
      </c>
      <c r="E28" s="4" t="s">
        <v>3</v>
      </c>
      <c r="F28" s="4">
        <v>100</v>
      </c>
      <c r="G28" s="9">
        <v>600</v>
      </c>
    </row>
    <row r="29" spans="4:7" hidden="1" x14ac:dyDescent="0.25">
      <c r="D29" s="4" t="s">
        <v>8</v>
      </c>
      <c r="E29" s="4" t="s">
        <v>2</v>
      </c>
      <c r="F29" s="4">
        <v>500</v>
      </c>
      <c r="G29" s="9">
        <v>500</v>
      </c>
    </row>
    <row r="30" spans="4:7" hidden="1" x14ac:dyDescent="0.25">
      <c r="D30" s="4" t="s">
        <v>5</v>
      </c>
      <c r="E30" s="4" t="s">
        <v>1</v>
      </c>
      <c r="F30" s="4">
        <v>128</v>
      </c>
      <c r="G30" s="9">
        <v>1280</v>
      </c>
    </row>
    <row r="31" spans="4:7" hidden="1" x14ac:dyDescent="0.25">
      <c r="D31" s="4" t="s">
        <v>6</v>
      </c>
      <c r="E31" s="4" t="s">
        <v>1</v>
      </c>
      <c r="F31" s="4">
        <v>90</v>
      </c>
      <c r="G31" s="9">
        <v>570</v>
      </c>
    </row>
    <row r="32" spans="4:7" hidden="1" x14ac:dyDescent="0.25">
      <c r="D32" s="4" t="s">
        <v>6</v>
      </c>
      <c r="E32" s="4" t="s">
        <v>2</v>
      </c>
      <c r="F32" s="4">
        <v>280</v>
      </c>
      <c r="G32" s="9">
        <v>510</v>
      </c>
    </row>
    <row r="33" spans="4:7" hidden="1" x14ac:dyDescent="0.25">
      <c r="D33" s="4" t="s">
        <v>7</v>
      </c>
      <c r="E33" s="4" t="s">
        <v>1</v>
      </c>
      <c r="F33" s="4">
        <v>190</v>
      </c>
      <c r="G33" s="9">
        <v>705</v>
      </c>
    </row>
    <row r="34" spans="4:7" hidden="1" x14ac:dyDescent="0.25">
      <c r="D34" s="4" t="s">
        <v>8</v>
      </c>
      <c r="E34" s="4" t="s">
        <v>1</v>
      </c>
      <c r="F34" s="4">
        <v>110</v>
      </c>
      <c r="G34" s="9">
        <v>645</v>
      </c>
    </row>
    <row r="35" spans="4:7" hidden="1" x14ac:dyDescent="0.25">
      <c r="D35" s="4" t="s">
        <v>9</v>
      </c>
      <c r="E35" s="4" t="s">
        <v>1</v>
      </c>
      <c r="F35" s="4">
        <v>120</v>
      </c>
      <c r="G35" s="9">
        <v>680</v>
      </c>
    </row>
    <row r="36" spans="4:7" hidden="1" x14ac:dyDescent="0.25">
      <c r="D36" s="4" t="s">
        <v>9</v>
      </c>
      <c r="E36" s="4" t="s">
        <v>1</v>
      </c>
      <c r="F36" s="4">
        <v>50</v>
      </c>
      <c r="G36" s="9">
        <v>700</v>
      </c>
    </row>
    <row r="37" spans="4:7" hidden="1" x14ac:dyDescent="0.25">
      <c r="D37" s="4" t="s">
        <v>4</v>
      </c>
      <c r="E37" s="4" t="s">
        <v>1</v>
      </c>
      <c r="F37" s="4">
        <v>24</v>
      </c>
      <c r="G37" s="9">
        <v>699</v>
      </c>
    </row>
    <row r="38" spans="4:7" hidden="1" x14ac:dyDescent="0.25">
      <c r="D38" s="4" t="s">
        <v>8</v>
      </c>
      <c r="E38" s="4" t="s">
        <v>1</v>
      </c>
      <c r="F38" s="4">
        <v>106</v>
      </c>
      <c r="G38" s="9">
        <v>647</v>
      </c>
    </row>
    <row r="39" spans="4:7" hidden="1" x14ac:dyDescent="0.25">
      <c r="D39" s="4" t="s">
        <v>7</v>
      </c>
      <c r="E39" s="4" t="s">
        <v>1</v>
      </c>
      <c r="F39" s="4">
        <v>230</v>
      </c>
      <c r="G39" s="9">
        <v>695</v>
      </c>
    </row>
    <row r="40" spans="4:7" hidden="1" x14ac:dyDescent="0.25">
      <c r="D40" s="4" t="s">
        <v>8</v>
      </c>
      <c r="E40" s="4" t="s">
        <v>1</v>
      </c>
      <c r="F40" s="4">
        <v>112</v>
      </c>
      <c r="G40" s="9">
        <v>644</v>
      </c>
    </row>
    <row r="41" spans="4:7" hidden="1" x14ac:dyDescent="0.25">
      <c r="D41" s="4" t="s">
        <v>4</v>
      </c>
      <c r="E41" s="4" t="s">
        <v>2</v>
      </c>
      <c r="F41" s="4">
        <v>114</v>
      </c>
      <c r="G41" s="9">
        <v>601</v>
      </c>
    </row>
    <row r="42" spans="4:7" hidden="1" x14ac:dyDescent="0.25">
      <c r="D42" s="4" t="s">
        <v>8</v>
      </c>
      <c r="E42" s="4" t="s">
        <v>2</v>
      </c>
      <c r="F42" s="4">
        <v>300</v>
      </c>
      <c r="G42" s="9">
        <v>570</v>
      </c>
    </row>
    <row r="43" spans="4:7" hidden="1" x14ac:dyDescent="0.25">
      <c r="D43" s="4" t="s">
        <v>9</v>
      </c>
      <c r="E43" s="4" t="s">
        <v>2</v>
      </c>
      <c r="F43" s="4">
        <v>20</v>
      </c>
      <c r="G43" s="9">
        <v>790</v>
      </c>
    </row>
    <row r="44" spans="4:7" hidden="1" x14ac:dyDescent="0.25">
      <c r="D44" s="4" t="s">
        <v>4</v>
      </c>
      <c r="E44" s="4" t="s">
        <v>2</v>
      </c>
      <c r="F44" s="4">
        <v>201</v>
      </c>
      <c r="G44" s="9">
        <v>540</v>
      </c>
    </row>
    <row r="45" spans="4:7" x14ac:dyDescent="0.25">
      <c r="D45" s="4" t="s">
        <v>5</v>
      </c>
      <c r="E45" s="4" t="s">
        <v>2</v>
      </c>
      <c r="F45" s="4">
        <v>154</v>
      </c>
      <c r="G45" s="9">
        <v>1201</v>
      </c>
    </row>
    <row r="46" spans="4:7" hidden="1" x14ac:dyDescent="0.25">
      <c r="D46" s="4" t="s">
        <v>6</v>
      </c>
      <c r="E46" s="4" t="s">
        <v>2</v>
      </c>
      <c r="F46" s="4">
        <v>320</v>
      </c>
      <c r="G46" s="9">
        <v>500</v>
      </c>
    </row>
    <row r="47" spans="4:7" hidden="1" x14ac:dyDescent="0.25">
      <c r="D47" s="4" t="s">
        <v>7</v>
      </c>
      <c r="E47" s="4" t="s">
        <v>2</v>
      </c>
      <c r="F47" s="4">
        <v>80</v>
      </c>
      <c r="G47" s="9">
        <v>774</v>
      </c>
    </row>
    <row r="48" spans="4:7" hidden="1" x14ac:dyDescent="0.25">
      <c r="D48" s="4" t="s">
        <v>7</v>
      </c>
      <c r="E48" s="4" t="s">
        <v>3</v>
      </c>
      <c r="F48" s="4">
        <v>320</v>
      </c>
      <c r="G48" s="9">
        <v>570</v>
      </c>
    </row>
    <row r="49" spans="4:7" hidden="1" x14ac:dyDescent="0.25">
      <c r="D49" s="4" t="s">
        <v>8</v>
      </c>
      <c r="E49" s="4" t="s">
        <v>3</v>
      </c>
      <c r="F49" s="4">
        <v>140</v>
      </c>
      <c r="G49" s="9">
        <v>680</v>
      </c>
    </row>
    <row r="50" spans="4:7" hidden="1" x14ac:dyDescent="0.25">
      <c r="D50" s="4" t="s">
        <v>4</v>
      </c>
      <c r="E50" s="4" t="s">
        <v>2</v>
      </c>
      <c r="F50" s="4">
        <v>120</v>
      </c>
      <c r="G50" s="9">
        <v>600</v>
      </c>
    </row>
    <row r="51" spans="4:7" x14ac:dyDescent="0.25">
      <c r="D51" s="4" t="s">
        <v>5</v>
      </c>
      <c r="E51" s="4" t="s">
        <v>2</v>
      </c>
      <c r="F51" s="4">
        <v>190</v>
      </c>
      <c r="G51" s="9">
        <v>1193</v>
      </c>
    </row>
    <row r="52" spans="4:7" hidden="1" x14ac:dyDescent="0.25">
      <c r="D52" s="4" t="s">
        <v>6</v>
      </c>
      <c r="E52" s="4" t="s">
        <v>2</v>
      </c>
      <c r="F52" s="4">
        <v>300</v>
      </c>
      <c r="G52" s="9">
        <v>500</v>
      </c>
    </row>
    <row r="53" spans="4:7" hidden="1" x14ac:dyDescent="0.25">
      <c r="D53" s="4" t="s">
        <v>6</v>
      </c>
      <c r="E53" s="4" t="s">
        <v>3</v>
      </c>
      <c r="F53" s="4">
        <v>250</v>
      </c>
      <c r="G53" s="9">
        <v>397</v>
      </c>
    </row>
    <row r="54" spans="4:7" hidden="1" x14ac:dyDescent="0.25">
      <c r="D54" s="4" t="s">
        <v>7</v>
      </c>
      <c r="E54" s="4" t="s">
        <v>3</v>
      </c>
      <c r="F54" s="4">
        <v>270</v>
      </c>
      <c r="G54" s="9">
        <v>630</v>
      </c>
    </row>
    <row r="55" spans="4:7" hidden="1" x14ac:dyDescent="0.25">
      <c r="D55" s="4" t="s">
        <v>7</v>
      </c>
      <c r="E55" s="4" t="s">
        <v>2</v>
      </c>
      <c r="F55" s="4">
        <v>40</v>
      </c>
      <c r="G55" s="9">
        <v>800</v>
      </c>
    </row>
    <row r="56" spans="4:7" hidden="1" x14ac:dyDescent="0.25">
      <c r="D56" s="4" t="s">
        <v>8</v>
      </c>
      <c r="E56" s="4" t="s">
        <v>2</v>
      </c>
      <c r="F56" s="4">
        <v>420</v>
      </c>
      <c r="G56" s="9">
        <v>520</v>
      </c>
    </row>
    <row r="57" spans="4:7" hidden="1" x14ac:dyDescent="0.25">
      <c r="D57" s="4" t="s">
        <v>9</v>
      </c>
      <c r="E57" s="4" t="s">
        <v>1</v>
      </c>
      <c r="F57" s="4">
        <v>90</v>
      </c>
      <c r="G57" s="9">
        <v>695</v>
      </c>
    </row>
    <row r="58" spans="4:7" hidden="1" x14ac:dyDescent="0.25">
      <c r="D58" s="4" t="s">
        <v>4</v>
      </c>
      <c r="E58" s="4" t="s">
        <v>1</v>
      </c>
      <c r="F58" s="4">
        <v>35</v>
      </c>
      <c r="G58" s="9">
        <v>695</v>
      </c>
    </row>
    <row r="59" spans="4:7" hidden="1" x14ac:dyDescent="0.25">
      <c r="D59" s="4" t="s">
        <v>9</v>
      </c>
      <c r="E59" s="4" t="s">
        <v>2</v>
      </c>
      <c r="F59" s="4">
        <v>40</v>
      </c>
      <c r="G59" s="9">
        <v>760</v>
      </c>
    </row>
    <row r="60" spans="4:7" hidden="1" x14ac:dyDescent="0.25">
      <c r="D60" s="4" t="s">
        <v>4</v>
      </c>
      <c r="E60" s="4" t="s">
        <v>2</v>
      </c>
      <c r="F60" s="4">
        <v>135</v>
      </c>
      <c r="G60" s="9">
        <v>537</v>
      </c>
    </row>
    <row r="61" spans="4:7" hidden="1" x14ac:dyDescent="0.25">
      <c r="D61" s="4" t="s">
        <v>6</v>
      </c>
      <c r="E61" s="4" t="s">
        <v>3</v>
      </c>
      <c r="F61" s="4">
        <v>401</v>
      </c>
      <c r="G61" s="9">
        <v>380</v>
      </c>
    </row>
    <row r="62" spans="4:7" hidden="1" x14ac:dyDescent="0.25">
      <c r="D62" s="4" t="s">
        <v>4</v>
      </c>
      <c r="E62" s="4" t="s">
        <v>3</v>
      </c>
      <c r="F62" s="4">
        <v>100</v>
      </c>
      <c r="G62" s="9">
        <v>600</v>
      </c>
    </row>
    <row r="63" spans="4:7" hidden="1" x14ac:dyDescent="0.25">
      <c r="D63" s="4" t="s">
        <v>8</v>
      </c>
      <c r="E63" s="4" t="s">
        <v>2</v>
      </c>
      <c r="F63" s="4">
        <v>500</v>
      </c>
      <c r="G63" s="9">
        <v>500</v>
      </c>
    </row>
    <row r="64" spans="4:7" hidden="1" x14ac:dyDescent="0.25">
      <c r="D64" s="4" t="s">
        <v>9</v>
      </c>
      <c r="E64" s="4" t="s">
        <v>2</v>
      </c>
      <c r="F64" s="4">
        <v>30</v>
      </c>
      <c r="G64" s="9">
        <v>765</v>
      </c>
    </row>
    <row r="65" spans="4:7" hidden="1" x14ac:dyDescent="0.25">
      <c r="D65" s="4" t="s">
        <v>4</v>
      </c>
      <c r="E65" s="4" t="s">
        <v>2</v>
      </c>
      <c r="F65" s="4">
        <v>148</v>
      </c>
      <c r="G65" s="9">
        <v>535</v>
      </c>
    </row>
    <row r="66" spans="4:7" x14ac:dyDescent="0.25">
      <c r="D66" s="4" t="s">
        <v>5</v>
      </c>
      <c r="E66" s="4" t="s">
        <v>2</v>
      </c>
      <c r="F66" s="4">
        <v>150</v>
      </c>
      <c r="G66" s="9">
        <v>1218</v>
      </c>
    </row>
    <row r="67" spans="4:7" hidden="1" x14ac:dyDescent="0.25">
      <c r="D67" s="4" t="s">
        <v>6</v>
      </c>
      <c r="E67" s="4" t="s">
        <v>2</v>
      </c>
      <c r="F67" s="4">
        <v>398</v>
      </c>
      <c r="G67" s="9">
        <v>480</v>
      </c>
    </row>
    <row r="68" spans="4:7" hidden="1" x14ac:dyDescent="0.25">
      <c r="D68" s="4" t="s">
        <v>4</v>
      </c>
      <c r="E68" s="4" t="s">
        <v>3</v>
      </c>
      <c r="F68" s="4">
        <v>200</v>
      </c>
      <c r="G68" s="9">
        <v>528.20000000000005</v>
      </c>
    </row>
    <row r="69" spans="4:7" hidden="1" x14ac:dyDescent="0.25">
      <c r="D69" s="4" t="s">
        <v>8</v>
      </c>
      <c r="E69" s="4" t="s">
        <v>3</v>
      </c>
      <c r="F69" s="4">
        <v>120</v>
      </c>
      <c r="G69" s="9">
        <v>700</v>
      </c>
    </row>
    <row r="70" spans="4:7" hidden="1" x14ac:dyDescent="0.25">
      <c r="D70" s="4" t="s">
        <v>5</v>
      </c>
      <c r="E70" s="4" t="s">
        <v>3</v>
      </c>
      <c r="F70" s="4">
        <v>450</v>
      </c>
      <c r="G70" s="9">
        <v>1010</v>
      </c>
    </row>
    <row r="71" spans="4:7" hidden="1" x14ac:dyDescent="0.25">
      <c r="D71" s="4" t="s">
        <v>8</v>
      </c>
      <c r="E71" s="4" t="s">
        <v>3</v>
      </c>
      <c r="F71" s="4">
        <v>120</v>
      </c>
      <c r="G71" s="9">
        <v>705</v>
      </c>
    </row>
    <row r="72" spans="4:7" hidden="1" x14ac:dyDescent="0.25">
      <c r="D72" s="4" t="s">
        <v>9</v>
      </c>
      <c r="E72" s="4" t="s">
        <v>3</v>
      </c>
      <c r="F72" s="4">
        <v>180</v>
      </c>
      <c r="G72" s="9">
        <v>605</v>
      </c>
    </row>
    <row r="73" spans="4:7" hidden="1" x14ac:dyDescent="0.25">
      <c r="D73" s="4" t="s">
        <v>4</v>
      </c>
      <c r="E73" s="4" t="s">
        <v>3</v>
      </c>
      <c r="F73" s="4">
        <v>110</v>
      </c>
      <c r="G73" s="9">
        <v>587</v>
      </c>
    </row>
    <row r="74" spans="4:7" hidden="1" x14ac:dyDescent="0.25">
      <c r="D74" s="4" t="s">
        <v>5</v>
      </c>
      <c r="E74" s="4" t="s">
        <v>3</v>
      </c>
      <c r="F74" s="4">
        <v>390</v>
      </c>
      <c r="G74" s="9">
        <v>1007</v>
      </c>
    </row>
    <row r="75" spans="4:7" hidden="1" x14ac:dyDescent="0.25">
      <c r="D75" s="4" t="s">
        <v>4</v>
      </c>
      <c r="E75" s="4" t="s">
        <v>3</v>
      </c>
      <c r="F75" s="4">
        <v>185</v>
      </c>
      <c r="G75" s="9">
        <v>534</v>
      </c>
    </row>
    <row r="76" spans="4:7" hidden="1" x14ac:dyDescent="0.25">
      <c r="D76" s="4" t="s">
        <v>5</v>
      </c>
      <c r="E76" s="4" t="s">
        <v>3</v>
      </c>
      <c r="F76" s="4">
        <v>505</v>
      </c>
      <c r="G76" s="9">
        <v>995</v>
      </c>
    </row>
    <row r="77" spans="4:7" hidden="1" x14ac:dyDescent="0.25">
      <c r="D77" s="4" t="s">
        <v>7</v>
      </c>
      <c r="E77" s="4" t="s">
        <v>3</v>
      </c>
      <c r="F77" s="4">
        <v>460</v>
      </c>
      <c r="G77" s="9">
        <v>500</v>
      </c>
    </row>
    <row r="78" spans="4:7" hidden="1" x14ac:dyDescent="0.25">
      <c r="D78" s="4" t="s">
        <v>4</v>
      </c>
      <c r="E78" s="4" t="s">
        <v>2</v>
      </c>
      <c r="F78" s="4">
        <v>120</v>
      </c>
      <c r="G78" s="9">
        <v>600</v>
      </c>
    </row>
    <row r="79" spans="4:7" hidden="1" x14ac:dyDescent="0.25">
      <c r="D79" s="4" t="s">
        <v>4</v>
      </c>
      <c r="E79" s="4" t="s">
        <v>3</v>
      </c>
      <c r="F79" s="4">
        <v>95</v>
      </c>
      <c r="G79" s="9">
        <v>601</v>
      </c>
    </row>
    <row r="80" spans="4:7" hidden="1" x14ac:dyDescent="0.25">
      <c r="D80" s="4" t="s">
        <v>8</v>
      </c>
      <c r="E80" s="4" t="s">
        <v>3</v>
      </c>
      <c r="F80" s="4">
        <v>150</v>
      </c>
      <c r="G80" s="9">
        <v>670</v>
      </c>
    </row>
    <row r="81" spans="4:7" hidden="1" x14ac:dyDescent="0.25">
      <c r="D81" s="4" t="s">
        <v>9</v>
      </c>
      <c r="E81" s="4" t="s">
        <v>3</v>
      </c>
      <c r="F81" s="4">
        <v>200</v>
      </c>
      <c r="G81" s="9">
        <v>600</v>
      </c>
    </row>
    <row r="82" spans="4:7" hidden="1" x14ac:dyDescent="0.25">
      <c r="D82" s="4" t="s">
        <v>4</v>
      </c>
      <c r="E82" s="4" t="s">
        <v>3</v>
      </c>
      <c r="F82" s="4">
        <v>275</v>
      </c>
      <c r="G82" s="9">
        <v>498</v>
      </c>
    </row>
    <row r="83" spans="4:7" hidden="1" x14ac:dyDescent="0.25">
      <c r="D83" s="4" t="s">
        <v>9</v>
      </c>
      <c r="E83" s="4" t="s">
        <v>3</v>
      </c>
      <c r="F83" s="4">
        <v>170</v>
      </c>
      <c r="G83" s="9">
        <v>615</v>
      </c>
    </row>
    <row r="84" spans="4:7" hidden="1" x14ac:dyDescent="0.25">
      <c r="D84" s="4" t="s">
        <v>4</v>
      </c>
      <c r="E84" s="4" t="s">
        <v>3</v>
      </c>
      <c r="F84" s="4">
        <v>115</v>
      </c>
      <c r="G84" s="9">
        <v>568</v>
      </c>
    </row>
    <row r="85" spans="4:7" hidden="1" x14ac:dyDescent="0.25">
      <c r="D85" s="4" t="s">
        <v>5</v>
      </c>
      <c r="E85" s="4" t="s">
        <v>3</v>
      </c>
      <c r="F85" s="4">
        <v>670</v>
      </c>
      <c r="G85" s="9">
        <v>980</v>
      </c>
    </row>
    <row r="86" spans="4:7" hidden="1" x14ac:dyDescent="0.25">
      <c r="D86" s="4" t="s">
        <v>6</v>
      </c>
      <c r="E86" s="4" t="s">
        <v>3</v>
      </c>
      <c r="F86" s="4">
        <v>370</v>
      </c>
      <c r="G86" s="9">
        <v>393</v>
      </c>
    </row>
    <row r="87" spans="4:7" hidden="1" x14ac:dyDescent="0.25">
      <c r="D87" s="4" t="s">
        <v>6</v>
      </c>
      <c r="E87" s="4" t="s">
        <v>2</v>
      </c>
      <c r="F87" s="4">
        <v>200</v>
      </c>
      <c r="G87" s="9">
        <v>515</v>
      </c>
    </row>
    <row r="88" spans="4:7" x14ac:dyDescent="0.25">
      <c r="G88" s="8"/>
    </row>
  </sheetData>
  <autoFilter ref="D1:G87">
    <filterColumn colId="0">
      <filters>
        <filter val="Бутсы"/>
      </filters>
    </filterColumn>
    <filterColumn colId="1">
      <filters>
        <filter val="Компания 2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"/>
  <sheetViews>
    <sheetView tabSelected="1" workbookViewId="0">
      <selection activeCell="D3" sqref="D3"/>
    </sheetView>
  </sheetViews>
  <sheetFormatPr defaultRowHeight="15" x14ac:dyDescent="0.25"/>
  <cols>
    <col min="2" max="2" width="6.7109375" bestFit="1" customWidth="1"/>
    <col min="3" max="3" width="19.28515625" bestFit="1" customWidth="1"/>
    <col min="4" max="4" width="12" customWidth="1"/>
    <col min="5" max="5" width="11.5703125" customWidth="1"/>
    <col min="6" max="9" width="11.140625" bestFit="1" customWidth="1"/>
    <col min="10" max="11" width="9.7109375" bestFit="1" customWidth="1"/>
    <col min="12" max="12" width="11.5703125" customWidth="1"/>
  </cols>
  <sheetData>
    <row r="1" spans="2:12" ht="15.75" thickBot="1" x14ac:dyDescent="0.3"/>
    <row r="2" spans="2:12" x14ac:dyDescent="0.25">
      <c r="B2" s="1" t="s">
        <v>0</v>
      </c>
      <c r="C2" s="2"/>
      <c r="D2" s="10" t="s">
        <v>1</v>
      </c>
      <c r="E2" s="10"/>
      <c r="F2" s="10"/>
      <c r="G2" s="10" t="s">
        <v>2</v>
      </c>
      <c r="H2" s="10"/>
      <c r="I2" s="10"/>
      <c r="J2" s="10" t="s">
        <v>3</v>
      </c>
      <c r="K2" s="10"/>
      <c r="L2" s="11"/>
    </row>
    <row r="3" spans="2:12" x14ac:dyDescent="0.25">
      <c r="B3" s="3">
        <v>1</v>
      </c>
      <c r="C3" s="4" t="s">
        <v>4</v>
      </c>
      <c r="D3" s="9">
        <f t="array" ref="D3">MIN(IF(($C3=закупка!$D$2:$D$87)*(закупка!$E$2:$E$87=сравнение!$D$2),закупка!$G$2:$G$87))</f>
        <v>680</v>
      </c>
      <c r="E3" s="9">
        <f t="array" ref="E3">AVERAGE(IF(($C3=закупка!$D$2:$D$87)*(закупка!$E$2:$E$87=сравнение!$D$2),закупка!$G$2:$G$87))</f>
        <v>693.5</v>
      </c>
      <c r="F3" s="9">
        <f t="array" ref="F3">MAX(IF(($C3=закупка!$D$2:$D$87)*(закупка!$E$2:$E$87=сравнение!$D$2),закупка!$G$2:$G$87))</f>
        <v>700</v>
      </c>
      <c r="G3" s="9">
        <f t="array" ref="G3">MIN(IF(($C3=закупка!$D$2:$D$87)*(закупка!$E$2:$E$87=сравнение!$G$2),закупка!$G$2:$G$87))</f>
        <v>535</v>
      </c>
      <c r="H3" s="9">
        <f t="array" ref="H3">AVERAGE(IF(($C3=закупка!$D$2:$D$87)*(закупка!$E$2:$E$87=сравнение!$G$2),закупка!$G$2:$G$87))</f>
        <v>564.28571428571433</v>
      </c>
      <c r="I3" s="9">
        <f t="array" ref="I3">MAX(IF(($C3=закупка!$D$2:$D$87)*(закупка!$E$2:$E$87=сравнение!$G$2),закупка!$G$2:$G$87))</f>
        <v>601</v>
      </c>
      <c r="J3" s="9">
        <f t="array" ref="J3">MIN(IF(($C3=закупка!$D$2:$D$87)*(закупка!$E$2:$E$87=сравнение!$J$2),закупка!$G$2:$G$87))</f>
        <v>498</v>
      </c>
      <c r="K3" s="9">
        <f t="array" ref="K3">AVERAGE(IF(($C3=закупка!$D$2:$D$87)*(закупка!$E$2:$E$87=сравнение!$J$2),закупка!$G$2:$G$87))</f>
        <v>562.63333333333333</v>
      </c>
      <c r="L3" s="9">
        <f t="array" ref="L3">MAX(IF(($C3=закупка!$D$2:$D$87)*(закупка!$E$2:$E$87=сравнение!$J$2),закупка!$G$2:$G$87))</f>
        <v>601</v>
      </c>
    </row>
    <row r="4" spans="2:12" x14ac:dyDescent="0.25">
      <c r="B4" s="3">
        <v>2</v>
      </c>
      <c r="C4" s="4" t="s">
        <v>5</v>
      </c>
      <c r="D4" s="9">
        <f t="array" ref="D4">MIN(IF(($C4=закупка!$D$2:$D$87)*(закупка!$E$2:$E$87=сравнение!$D$2),закупка!$G$2:$G$87))</f>
        <v>1280</v>
      </c>
      <c r="E4" s="9">
        <f t="array" ref="E4">AVERAGE(IF(($C4=закупка!$D$2:$D$87)*(закупка!$E$2:$E$87=сравнение!$D$2),закупка!$G$2:$G$87))</f>
        <v>1332.5</v>
      </c>
      <c r="F4" s="9">
        <f t="array" ref="F4">MAX(IF(($C4=закупка!$D$2:$D$87)*(закупка!$E$2:$E$87=сравнение!$D$2),закупка!$G$2:$G$87))</f>
        <v>1400</v>
      </c>
      <c r="G4" s="9">
        <f t="array" ref="G4">MIN(IF(($C4=закупка!$D$2:$D$87)*(закупка!$E$2:$E$87=сравнение!$G$2),закупка!$G$2:$G$87))</f>
        <v>1115</v>
      </c>
      <c r="H4" s="9">
        <f t="array" ref="H4">AVERAGE(IF(($C4=закупка!$D$2:$D$87)*(закупка!$E$2:$E$87=сравнение!$G$2),закупка!$G$2:$G$87))</f>
        <v>1181.75</v>
      </c>
      <c r="I4" s="9">
        <f t="array" ref="I4">MAX(IF(($C4=закупка!$D$2:$D$87)*(закупка!$E$2:$E$87=сравнение!$G$2),закупка!$G$2:$G$87))</f>
        <v>1218</v>
      </c>
      <c r="J4" s="9">
        <f t="array" ref="J4">MIN(IF(($C4=закупка!$D$2:$D$87)*(закупка!$E$2:$E$87=сравнение!$J$2),закупка!$G$2:$G$87))</f>
        <v>980</v>
      </c>
      <c r="K4" s="9">
        <f t="array" ref="K4">AVERAGE(IF(($C4=закупка!$D$2:$D$87)*(закупка!$E$2:$E$87=сравнение!$J$2),закупка!$G$2:$G$87))</f>
        <v>998</v>
      </c>
      <c r="L4" s="9">
        <f t="array" ref="L4">MAX(IF(($C4=закупка!$D$2:$D$87)*(закупка!$E$2:$E$87=сравнение!$J$2),закупка!$G$2:$G$87))</f>
        <v>1010</v>
      </c>
    </row>
    <row r="5" spans="2:12" x14ac:dyDescent="0.25">
      <c r="B5" s="3">
        <v>3</v>
      </c>
      <c r="C5" s="4" t="s">
        <v>6</v>
      </c>
      <c r="D5" s="9">
        <f t="array" ref="D5">MIN(IF(($C5=закупка!$D$2:$D$87)*(закупка!$E$2:$E$87=сравнение!$D$2),закупка!$G$2:$G$87))</f>
        <v>550</v>
      </c>
      <c r="E5" s="9">
        <f t="array" ref="E5">AVERAGE(IF(($C5=закупка!$D$2:$D$87)*(закупка!$E$2:$E$87=сравнение!$D$2),закупка!$G$2:$G$87))</f>
        <v>556.5</v>
      </c>
      <c r="F5" s="9">
        <f t="array" ref="F5">MAX(IF(($C5=закупка!$D$2:$D$87)*(закупка!$E$2:$E$87=сравнение!$D$2),закупка!$G$2:$G$87))</f>
        <v>570</v>
      </c>
      <c r="G5" s="9">
        <f t="array" ref="G5">MIN(IF(($C5=закупка!$D$2:$D$87)*(закупка!$E$2:$E$87=сравнение!$G$2),закупка!$G$2:$G$87))</f>
        <v>480</v>
      </c>
      <c r="H5" s="9">
        <f t="array" ref="H5">AVERAGE(IF(($C5=закупка!$D$2:$D$87)*(закупка!$E$2:$E$87=сравнение!$G$2),закупка!$G$2:$G$87))</f>
        <v>501</v>
      </c>
      <c r="I5" s="9">
        <f t="array" ref="I5">MAX(IF(($C5=закупка!$D$2:$D$87)*(закупка!$E$2:$E$87=сравнение!$G$2),закупка!$G$2:$G$87))</f>
        <v>515</v>
      </c>
      <c r="J5" s="9">
        <f t="array" ref="J5">MIN(IF(($C5=закупка!$D$2:$D$87)*(закупка!$E$2:$E$87=сравнение!$J$2),закупка!$G$2:$G$87))</f>
        <v>380</v>
      </c>
      <c r="K5" s="9">
        <f t="array" ref="K5">AVERAGE(IF(($C5=закупка!$D$2:$D$87)*(закупка!$E$2:$E$87=сравнение!$J$2),закупка!$G$2:$G$87))</f>
        <v>390</v>
      </c>
      <c r="L5" s="9">
        <f t="array" ref="L5">MAX(IF(($C5=закупка!$D$2:$D$87)*(закупка!$E$2:$E$87=сравнение!$J$2),закупка!$G$2:$G$87))</f>
        <v>400</v>
      </c>
    </row>
    <row r="6" spans="2:12" x14ac:dyDescent="0.25">
      <c r="B6" s="3">
        <v>4</v>
      </c>
      <c r="C6" s="4" t="s">
        <v>7</v>
      </c>
      <c r="D6" s="9">
        <f t="array" ref="D6">MIN(IF(($C6=закупка!$D$2:$D$87)*(закупка!$E$2:$E$87=сравнение!$D$2),закупка!$G$2:$G$87))</f>
        <v>670</v>
      </c>
      <c r="E6" s="9">
        <f t="array" ref="E6">AVERAGE(IF(($C6=закупка!$D$2:$D$87)*(закупка!$E$2:$E$87=сравнение!$D$2),закупка!$G$2:$G$87))</f>
        <v>692.5</v>
      </c>
      <c r="F6" s="9">
        <f t="array" ref="F6">MAX(IF(($C6=закупка!$D$2:$D$87)*(закупка!$E$2:$E$87=сравнение!$D$2),закупка!$G$2:$G$87))</f>
        <v>705</v>
      </c>
      <c r="G6" s="9">
        <f t="array" ref="G6">MIN(IF(($C6=закупка!$D$2:$D$87)*(закупка!$E$2:$E$87=сравнение!$G$2),закупка!$G$2:$G$87))</f>
        <v>774</v>
      </c>
      <c r="H6" s="9">
        <f t="array" ref="H6">AVERAGE(IF(($C6=закупка!$D$2:$D$87)*(закупка!$E$2:$E$87=сравнение!$G$2),закупка!$G$2:$G$87))</f>
        <v>784.66666666666663</v>
      </c>
      <c r="I6" s="9">
        <f t="array" ref="I6">MAX(IF(($C6=закупка!$D$2:$D$87)*(закупка!$E$2:$E$87=сравнение!$G$2),закупка!$G$2:$G$87))</f>
        <v>800</v>
      </c>
      <c r="J6" s="9">
        <f t="array" ref="J6">MIN(IF(($C6=закупка!$D$2:$D$87)*(закупка!$E$2:$E$87=сравнение!$J$2),закупка!$G$2:$G$87))</f>
        <v>500</v>
      </c>
      <c r="K6" s="9">
        <f t="array" ref="K6">AVERAGE(IF(($C6=закупка!$D$2:$D$87)*(закупка!$E$2:$E$87=сравнение!$J$2),закупка!$G$2:$G$87))</f>
        <v>568.75</v>
      </c>
      <c r="L6" s="9">
        <f t="array" ref="L6">MAX(IF(($C6=закупка!$D$2:$D$87)*(закупка!$E$2:$E$87=сравнение!$J$2),закупка!$G$2:$G$87))</f>
        <v>630</v>
      </c>
    </row>
    <row r="7" spans="2:12" x14ac:dyDescent="0.25">
      <c r="B7" s="3">
        <v>5</v>
      </c>
      <c r="C7" s="4" t="s">
        <v>8</v>
      </c>
      <c r="D7" s="9">
        <f t="array" ref="D7">MIN(IF(($C7=закупка!$D$2:$D$87)*(закупка!$E$2:$E$87=сравнение!$D$2),закупка!$G$2:$G$87))</f>
        <v>633</v>
      </c>
      <c r="E7" s="9">
        <f t="array" ref="E7">AVERAGE(IF(($C7=закупка!$D$2:$D$87)*(закупка!$E$2:$E$87=сравнение!$D$2),закупка!$G$2:$G$87))</f>
        <v>643.79999999999995</v>
      </c>
      <c r="F7" s="9">
        <f t="array" ref="F7">MAX(IF(($C7=закупка!$D$2:$D$87)*(закупка!$E$2:$E$87=сравнение!$D$2),закупка!$G$2:$G$87))</f>
        <v>650</v>
      </c>
      <c r="G7" s="9">
        <f t="array" ref="G7">MIN(IF(($C7=закупка!$D$2:$D$87)*(закупка!$E$2:$E$87=сравнение!$G$2),закупка!$G$2:$G$87))</f>
        <v>500</v>
      </c>
      <c r="H7" s="9">
        <f t="array" ref="H7">AVERAGE(IF(($C7=закупка!$D$2:$D$87)*(закупка!$E$2:$E$87=сравнение!$G$2),закупка!$G$2:$G$87))</f>
        <v>523.33333333333337</v>
      </c>
      <c r="I7" s="9">
        <f t="array" ref="I7">MAX(IF(($C7=закупка!$D$2:$D$87)*(закупка!$E$2:$E$87=сравнение!$G$2),закупка!$G$2:$G$87))</f>
        <v>570</v>
      </c>
      <c r="J7" s="9">
        <f t="array" ref="J7">MIN(IF(($C7=закупка!$D$2:$D$87)*(закупка!$E$2:$E$87=сравнение!$J$2),закупка!$G$2:$G$87))</f>
        <v>600</v>
      </c>
      <c r="K7" s="9">
        <f t="array" ref="K7">AVERAGE(IF(($C7=закупка!$D$2:$D$87)*(закупка!$E$2:$E$87=сравнение!$J$2),закупка!$G$2:$G$87))</f>
        <v>672.5</v>
      </c>
      <c r="L7" s="9">
        <f t="array" ref="L7">MAX(IF(($C7=закупка!$D$2:$D$87)*(закупка!$E$2:$E$87=сравнение!$J$2),закупка!$G$2:$G$87))</f>
        <v>705</v>
      </c>
    </row>
    <row r="8" spans="2:12" ht="15.75" thickBot="1" x14ac:dyDescent="0.3">
      <c r="B8" s="5">
        <v>6</v>
      </c>
      <c r="C8" s="6" t="s">
        <v>9</v>
      </c>
      <c r="D8" s="9">
        <f t="array" ref="D8">MIN(IF(($C8=закупка!$D$2:$D$87)*(закупка!$E$2:$E$87=сравнение!$D$2),закупка!$G$2:$G$87))</f>
        <v>680</v>
      </c>
      <c r="E8" s="9">
        <f t="array" ref="E8">AVERAGE(IF(($C8=закупка!$D$2:$D$87)*(закупка!$E$2:$E$87=сравнение!$D$2),закупка!$G$2:$G$87))</f>
        <v>691.25</v>
      </c>
      <c r="F8" s="9">
        <f t="array" ref="F8">MAX(IF(($C8=закупка!$D$2:$D$87)*(закупка!$E$2:$E$87=сравнение!$D$2),закупка!$G$2:$G$87))</f>
        <v>700</v>
      </c>
      <c r="G8" s="9">
        <f t="array" ref="G8">MIN(IF(($C8=закупка!$D$2:$D$87)*(закупка!$E$2:$E$87=сравнение!$G$2),закупка!$G$2:$G$87))</f>
        <v>760</v>
      </c>
      <c r="H8" s="9">
        <f t="array" ref="H8">AVERAGE(IF(($C8=закупка!$D$2:$D$87)*(закупка!$E$2:$E$87=сравнение!$G$2),закупка!$G$2:$G$87))</f>
        <v>768.75</v>
      </c>
      <c r="I8" s="9">
        <f t="array" ref="I8">MAX(IF(($C8=закупка!$D$2:$D$87)*(закупка!$E$2:$E$87=сравнение!$G$2),закупка!$G$2:$G$87))</f>
        <v>790</v>
      </c>
      <c r="J8" s="9">
        <f t="array" ref="J8">MIN(IF(($C8=закупка!$D$2:$D$87)*(закупка!$E$2:$E$87=сравнение!$J$2),закупка!$G$2:$G$87))</f>
        <v>600</v>
      </c>
      <c r="K8" s="9">
        <f t="array" ref="K8">AVERAGE(IF(($C8=закупка!$D$2:$D$87)*(закупка!$E$2:$E$87=сравнение!$J$2),закупка!$G$2:$G$87))</f>
        <v>610</v>
      </c>
      <c r="L8" s="9">
        <f t="array" ref="L8">MAX(IF(($C8=закупка!$D$2:$D$87)*(закупка!$E$2:$E$87=сравнение!$J$2),закупка!$G$2:$G$87))</f>
        <v>620</v>
      </c>
    </row>
  </sheetData>
  <mergeCells count="3">
    <mergeCell ref="D2:F2"/>
    <mergeCell ref="G2:I2"/>
    <mergeCell ref="J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закупка</vt:lpstr>
      <vt:lpstr>сравнение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Остапчук Антон Николаевич</dc:creator>
  <cp:lastModifiedBy>Ракитин И.О.</cp:lastModifiedBy>
  <dcterms:created xsi:type="dcterms:W3CDTF">2016-09-09T06:51:05Z</dcterms:created>
  <dcterms:modified xsi:type="dcterms:W3CDTF">2016-09-09T08:31:03Z</dcterms:modified>
</cp:coreProperties>
</file>