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ЭтаКнига"/>
  <bookViews>
    <workbookView xWindow="0" yWindow="0" windowWidth="20490" windowHeight="7755"/>
  </bookViews>
  <sheets>
    <sheet name="Математика" sheetId="1" r:id="rId1"/>
  </sheets>
  <definedNames>
    <definedName name="_xlnm._FilterDatabase" localSheetId="0" hidden="1">Математика!$A$2:$K$12</definedName>
    <definedName name="_xlnm.Print_Area" localSheetId="0">Математика!$C$1:$K$9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F11" i="1"/>
  <c r="F12" i="1"/>
  <c r="G10" i="1"/>
  <c r="G11" i="1"/>
  <c r="G12" i="1"/>
  <c r="G3" i="1"/>
  <c r="G4" i="1"/>
  <c r="G5" i="1"/>
  <c r="G6" i="1"/>
  <c r="G7" i="1"/>
  <c r="G8" i="1"/>
  <c r="G9" i="1"/>
  <c r="F3" i="1"/>
  <c r="F4" i="1"/>
  <c r="F5" i="1"/>
  <c r="F13" i="1" s="1"/>
  <c r="F6" i="1"/>
  <c r="F7" i="1"/>
  <c r="F8" i="1"/>
  <c r="F9" i="1"/>
  <c r="G13" i="1"/>
  <c r="E13" i="1"/>
</calcChain>
</file>

<file path=xl/sharedStrings.xml><?xml version="1.0" encoding="utf-8"?>
<sst xmlns="http://schemas.openxmlformats.org/spreadsheetml/2006/main" count="36" uniqueCount="29">
  <si>
    <t>Номер урока/занятия</t>
  </si>
  <si>
    <t>Содержание(Блокы, темы)</t>
  </si>
  <si>
    <t>Количество часов</t>
  </si>
  <si>
    <t>Даты проведения</t>
  </si>
  <si>
    <t>Материально-техническое оснащение</t>
  </si>
  <si>
    <t>Универсальные учебные действия(УУД), проекты, ИКТ-компетенции, межпредметные понятия</t>
  </si>
  <si>
    <t>Раздел</t>
  </si>
  <si>
    <t>Блок</t>
  </si>
  <si>
    <t>План</t>
  </si>
  <si>
    <t>Факт</t>
  </si>
  <si>
    <t>Множество предметов. Отношения между предметами и между множествами предметов</t>
  </si>
  <si>
    <t xml:space="preserve">Учебник «МаРазделтика», ч. 1. Рабочая тетрадь № 1. </t>
  </si>
  <si>
    <t xml:space="preserve">Сравнивать предметы с целью выявления </t>
  </si>
  <si>
    <t>Предметы и их свойства</t>
  </si>
  <si>
    <t xml:space="preserve">Методическое пособие. </t>
  </si>
  <si>
    <t>в них сходств и различий.</t>
  </si>
  <si>
    <t>Сравнение предметов по их свойствам.</t>
  </si>
  <si>
    <t>01.09</t>
  </si>
  <si>
    <t>Наглядный и раздаточный</t>
  </si>
  <si>
    <t>Выделять из множества предметов один</t>
  </si>
  <si>
    <t>Отношения между предметами, фигурами</t>
  </si>
  <si>
    <t>02.09</t>
  </si>
  <si>
    <t xml:space="preserve"> материал, карточки.  Интерактивная доска.</t>
  </si>
  <si>
    <t xml:space="preserve"> или несколько предметов по заданному свойству</t>
  </si>
  <si>
    <t>Классификация элементов множества</t>
  </si>
  <si>
    <t>Блоки</t>
  </si>
  <si>
    <t>Разделы</t>
  </si>
  <si>
    <t>ИТОГО:</t>
  </si>
  <si>
    <t>Урок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</si>
</sst>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2"/>
      <color rgb="FF0070C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4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5" fillId="2" borderId="0" xfId="0" applyFont="1" applyFill="1" applyAlignment="1">
      <alignment horizontal="center" vertical="center"/>
    </xf>
    <xf numFmtId="0" fontId="4" fillId="0" borderId="0" xfId="0" applyFont="1" applyBorder="1"/>
    <xf numFmtId="0" fontId="4" fillId="0" borderId="0" xfId="0" applyFont="1" applyAlignment="1">
      <alignment horizontal="center" vertical="center"/>
    </xf>
    <xf numFmtId="0" fontId="4" fillId="0" borderId="0" xfId="0" applyFont="1"/>
    <xf numFmtId="49" fontId="0" fillId="0" borderId="0" xfId="0" applyNumberFormat="1"/>
    <xf numFmtId="0" fontId="0" fillId="0" borderId="0" xfId="0" applyBorder="1"/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wrapText="1"/>
    </xf>
    <xf numFmtId="0" fontId="1" fillId="0" borderId="0" xfId="0" applyFont="1" applyBorder="1"/>
    <xf numFmtId="0" fontId="2" fillId="2" borderId="0" xfId="0" applyFont="1" applyFill="1" applyBorder="1" applyAlignment="1">
      <alignment vertical="center" textRotation="90" wrapText="1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11" fillId="0" borderId="0" xfId="0" applyFont="1" applyFill="1" applyBorder="1"/>
    <xf numFmtId="0" fontId="2" fillId="0" borderId="4" xfId="0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wrapText="1"/>
    </xf>
    <xf numFmtId="0" fontId="9" fillId="0" borderId="0" xfId="0" applyFont="1" applyFill="1" applyBorder="1" applyAlignment="1">
      <alignment vertical="center" textRotation="90" wrapText="1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 textRotation="90" wrapText="1"/>
    </xf>
    <xf numFmtId="49" fontId="9" fillId="0" borderId="0" xfId="0" applyNumberFormat="1" applyFont="1" applyFill="1" applyBorder="1"/>
    <xf numFmtId="0" fontId="9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left" vertical="center" textRotation="90" wrapText="1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wrapText="1"/>
    </xf>
    <xf numFmtId="49" fontId="10" fillId="0" borderId="0" xfId="0" applyNumberFormat="1" applyFont="1" applyFill="1" applyBorder="1"/>
    <xf numFmtId="0" fontId="7" fillId="0" borderId="0" xfId="0" applyFont="1" applyFill="1" applyBorder="1" applyAlignment="1">
      <alignment wrapText="1"/>
    </xf>
    <xf numFmtId="0" fontId="7" fillId="0" borderId="0" xfId="0" applyFont="1" applyFill="1" applyBorder="1"/>
    <xf numFmtId="0" fontId="12" fillId="0" borderId="0" xfId="0" applyFont="1" applyFill="1" applyBorder="1"/>
    <xf numFmtId="0" fontId="12" fillId="0" borderId="0" xfId="0" applyFont="1" applyFill="1" applyBorder="1" applyAlignment="1">
      <alignment horizontal="left" wrapText="1"/>
    </xf>
    <xf numFmtId="0" fontId="9" fillId="0" borderId="0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 wrapText="1"/>
    </xf>
    <xf numFmtId="0" fontId="10" fillId="0" borderId="0" xfId="0" applyFont="1" applyFill="1" applyBorder="1"/>
  </cellXfs>
  <cellStyles count="1">
    <cellStyle name="Обычный" xfId="0" builtinId="0"/>
  </cellStyles>
  <dxfs count="33">
    <dxf/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right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auto="1"/>
        </patternFill>
      </fill>
    </dxf>
    <dxf>
      <font>
        <color rgb="FF0070C0"/>
      </font>
    </dxf>
    <dxf>
      <font>
        <color rgb="FFFF0000"/>
      </font>
    </dxf>
    <dxf>
      <font>
        <color rgb="FF0070C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1" defaultTableStyle="TableStyleMedium2" defaultPivotStyle="PivotStyleLight16">
    <tableStyle name="Стиль таблицы 1" pivot="0" count="2">
      <tableStyleElement type="wholeTable" dxfId="0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Таблица2" displayName="Таблица2" ref="A2:K13" totalsRowCount="1" headerRowDxfId="25" dataDxfId="23" totalsRowDxfId="24">
  <autoFilter ref="A2:K12"/>
  <tableColumns count="11">
    <tableColumn id="1" name="Блоки" totalsRowLabel="Блок" dataDxfId="22" totalsRowDxfId="21"/>
    <tableColumn id="2" name="Разделы" totalsRowLabel="Раздел" dataDxfId="20" totalsRowDxfId="19"/>
    <tableColumn id="3" name="Номер урока/занятия" dataDxfId="18" totalsRowDxfId="17"/>
    <tableColumn id="4" name="Содержание(Блокы, темы)" totalsRowLabel="ИТОГО:" dataDxfId="16" totalsRowDxfId="15"/>
    <tableColumn id="5" name="Урок" totalsRowFunction="sum" dataDxfId="14" totalsRowDxfId="13"/>
    <tableColumn id="6" name="Раздел" totalsRowFunction="sum" dataDxfId="12" totalsRowDxfId="11">
      <calculatedColumnFormula>IF($B3="","",SUM($E4:INDEX($E4:$E9,MATCH(F$2,$B4:$B9,)-1)))</calculatedColumnFormula>
    </tableColumn>
    <tableColumn id="7" name="Блок" totalsRowFunction="sum" dataDxfId="10" totalsRowDxfId="9">
      <calculatedColumnFormula>IF($A3="","",SUM($E4:INDEX($E4:$E9,MATCH(G$2,$A4:$A9,)-1)))</calculatedColumnFormula>
    </tableColumn>
    <tableColumn id="8" name="План" dataDxfId="8" totalsRowDxfId="7"/>
    <tableColumn id="9" name="Факт" dataDxfId="6" totalsRowDxfId="5"/>
    <tableColumn id="10" name="Материально-техническое оснащение" dataDxfId="4" totalsRowDxfId="3"/>
    <tableColumn id="11" name="Универсальные учебные действия(УУД), проекты, ИКТ-компетенции, межпредметные понятия" dataDxfId="2" totalsRowDxfId="1"/>
  </tableColumns>
  <tableStyleInfo name="TableStyleMedium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7BD98E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outlinePr summaryBelow="0" summaryRight="0"/>
  </sheetPr>
  <dimension ref="A1:K13"/>
  <sheetViews>
    <sheetView tabSelected="1" zoomScale="87" zoomScaleNormal="87" zoomScaleSheetLayoutView="91" workbookViewId="0">
      <pane ySplit="2" topLeftCell="A3" activePane="bottomLeft" state="frozen"/>
      <selection pane="bottomLeft" activeCell="G12" sqref="G12"/>
    </sheetView>
  </sheetViews>
  <sheetFormatPr defaultRowHeight="15.75" outlineLevelRow="1" x14ac:dyDescent="0.25"/>
  <cols>
    <col min="1" max="1" width="15.28515625" style="1" bestFit="1" customWidth="1"/>
    <col min="2" max="2" width="11.28515625" style="1" customWidth="1"/>
    <col min="3" max="3" width="9.85546875" style="4" customWidth="1"/>
    <col min="4" max="4" width="41.140625" style="5" customWidth="1"/>
    <col min="5" max="5" width="7.85546875" style="5" customWidth="1"/>
    <col min="6" max="6" width="6.140625" style="8" customWidth="1"/>
    <col min="7" max="7" width="6.42578125" style="2" customWidth="1"/>
    <col min="8" max="8" width="8.5703125" style="6" customWidth="1"/>
    <col min="9" max="9" width="8.7109375" style="6" customWidth="1"/>
    <col min="10" max="10" width="32.140625" style="7" customWidth="1"/>
    <col min="11" max="11" width="45.7109375" style="3" customWidth="1"/>
  </cols>
  <sheetData>
    <row r="1" spans="1:11" ht="36" customHeight="1" x14ac:dyDescent="0.25">
      <c r="A1" s="12"/>
      <c r="B1" s="12"/>
      <c r="C1" s="13"/>
      <c r="D1" s="14"/>
      <c r="E1" s="17" t="s">
        <v>2</v>
      </c>
      <c r="F1" s="9"/>
      <c r="G1" s="10"/>
      <c r="H1" s="11" t="s">
        <v>3</v>
      </c>
      <c r="I1" s="18"/>
      <c r="J1" s="15"/>
      <c r="K1" s="15"/>
    </row>
    <row r="2" spans="1:11" ht="75.75" customHeight="1" x14ac:dyDescent="0.25">
      <c r="A2" s="16" t="s">
        <v>25</v>
      </c>
      <c r="B2" s="16" t="s">
        <v>26</v>
      </c>
      <c r="C2" s="19" t="s">
        <v>0</v>
      </c>
      <c r="D2" s="20" t="s">
        <v>1</v>
      </c>
      <c r="E2" s="21" t="s">
        <v>28</v>
      </c>
      <c r="F2" s="21" t="s">
        <v>6</v>
      </c>
      <c r="G2" s="21" t="s">
        <v>7</v>
      </c>
      <c r="H2" s="22" t="s">
        <v>8</v>
      </c>
      <c r="I2" s="22" t="s">
        <v>9</v>
      </c>
      <c r="J2" s="23" t="s">
        <v>4</v>
      </c>
      <c r="K2" s="23" t="s">
        <v>5</v>
      </c>
    </row>
    <row r="3" spans="1:11" ht="18" customHeight="1" x14ac:dyDescent="0.25">
      <c r="A3" s="16"/>
      <c r="B3" s="16"/>
      <c r="C3" s="24"/>
      <c r="D3" s="25"/>
      <c r="E3" s="21"/>
      <c r="F3" s="21" t="str">
        <f>IF($B3="","",SUM($E4:INDEX($E4:$E9,MATCH(F$2,$B4:$B9,)-1)))</f>
        <v/>
      </c>
      <c r="G3" s="21" t="str">
        <f>IF($A3="","",SUM($E4:INDEX($E4:$E9,MATCH(G$2,$A4:$A9,)-1)))</f>
        <v/>
      </c>
      <c r="H3" s="22"/>
      <c r="I3" s="22"/>
      <c r="J3" s="26"/>
      <c r="K3" s="26"/>
    </row>
    <row r="4" spans="1:11" ht="43.5" x14ac:dyDescent="0.25">
      <c r="A4" s="27" t="s">
        <v>7</v>
      </c>
      <c r="B4" s="27"/>
      <c r="C4" s="28"/>
      <c r="D4" s="29" t="s">
        <v>10</v>
      </c>
      <c r="E4" s="29"/>
      <c r="F4" s="25" t="str">
        <f>IF($B4="","",SUM($E5:INDEX($E5:$E13,MATCH(F$2,$B5:$B13,)-1)))</f>
        <v/>
      </c>
      <c r="G4" s="28">
        <f>IF($A4="","",SUM($E5:INDEX($E5:$E13,MATCH(G$2,$A5:$A13,)-1)))</f>
        <v>3</v>
      </c>
      <c r="H4" s="30"/>
      <c r="I4" s="30"/>
      <c r="J4" s="31" t="s">
        <v>11</v>
      </c>
      <c r="K4" s="32" t="s">
        <v>12</v>
      </c>
    </row>
    <row r="5" spans="1:11" ht="23.25" customHeight="1" outlineLevel="1" x14ac:dyDescent="0.25">
      <c r="A5" s="16"/>
      <c r="B5" s="27" t="s">
        <v>6</v>
      </c>
      <c r="C5" s="28"/>
      <c r="D5" s="33" t="s">
        <v>13</v>
      </c>
      <c r="E5" s="33"/>
      <c r="F5" s="25">
        <f>IF($B5="","",SUM($E6:INDEX($E6:$E10,MATCH(F$2,$B6:$B10,)-1)))</f>
        <v>1</v>
      </c>
      <c r="G5" s="28" t="str">
        <f>IF($A5="","",SUM($E6:INDEX($E6:$E10,MATCH(G$2,$A6:$A10,)-1)))</f>
        <v/>
      </c>
      <c r="H5" s="30"/>
      <c r="I5" s="30"/>
      <c r="J5" s="32" t="s">
        <v>14</v>
      </c>
      <c r="K5" s="32" t="s">
        <v>15</v>
      </c>
    </row>
    <row r="6" spans="1:11" ht="33.75" customHeight="1" outlineLevel="1" x14ac:dyDescent="0.25">
      <c r="A6" s="16"/>
      <c r="B6" s="16"/>
      <c r="C6" s="28">
        <v>1</v>
      </c>
      <c r="D6" s="31" t="s">
        <v>16</v>
      </c>
      <c r="E6" s="28">
        <v>1</v>
      </c>
      <c r="F6" s="25" t="str">
        <f>IF($B6="","",SUM($E7:INDEX($E7:$E11,MATCH(F$2,$B7:$B11,)-1)))</f>
        <v/>
      </c>
      <c r="G6" s="28" t="str">
        <f>IF($A6="","",SUM($E7:INDEX($E7:$E11,MATCH(G$2,$A7:$A11,)-1)))</f>
        <v/>
      </c>
      <c r="H6" s="30" t="s">
        <v>17</v>
      </c>
      <c r="I6" s="30" t="s">
        <v>17</v>
      </c>
      <c r="J6" s="32" t="s">
        <v>18</v>
      </c>
      <c r="K6" s="32" t="s">
        <v>19</v>
      </c>
    </row>
    <row r="7" spans="1:11" ht="31.5" outlineLevel="1" x14ac:dyDescent="0.25">
      <c r="A7" s="16"/>
      <c r="B7" s="27" t="s">
        <v>6</v>
      </c>
      <c r="C7" s="28"/>
      <c r="D7" s="34" t="s">
        <v>20</v>
      </c>
      <c r="E7" s="32"/>
      <c r="F7" s="25">
        <f>IF($B7="","",SUM($E8:INDEX($E8:$E13,MATCH(F$2,$B8:$B13,)-1)))</f>
        <v>2</v>
      </c>
      <c r="G7" s="28" t="str">
        <f>IF($A7="","",SUM($E8:INDEX($E8:$E13,MATCH(G$2,$A8:$A13,)-1)))</f>
        <v/>
      </c>
      <c r="H7" s="30" t="s">
        <v>21</v>
      </c>
      <c r="I7" s="30"/>
      <c r="J7" s="31" t="s">
        <v>22</v>
      </c>
      <c r="K7" s="31" t="s">
        <v>23</v>
      </c>
    </row>
    <row r="8" spans="1:11" ht="18.75" outlineLevel="1" x14ac:dyDescent="0.25">
      <c r="A8" s="16"/>
      <c r="B8" s="27"/>
      <c r="C8" s="28">
        <v>2</v>
      </c>
      <c r="D8" s="31" t="s">
        <v>24</v>
      </c>
      <c r="E8" s="28">
        <v>1</v>
      </c>
      <c r="F8" s="25" t="str">
        <f>IF($B8="","",SUM($E9:INDEX($E9:$E14,MATCH(F$2,$B9:$B14,)-1)))</f>
        <v/>
      </c>
      <c r="G8" s="28" t="str">
        <f>IF($A8="","",SUM($E9:INDEX($E9:$E14,MATCH(G$2,$A9:$A14,)-1)))</f>
        <v/>
      </c>
      <c r="H8" s="30"/>
      <c r="I8" s="30"/>
      <c r="J8" s="31"/>
      <c r="K8" s="31"/>
    </row>
    <row r="9" spans="1:11" ht="18.75" outlineLevel="1" x14ac:dyDescent="0.25">
      <c r="A9" s="16"/>
      <c r="B9" s="27"/>
      <c r="C9" s="28">
        <v>3</v>
      </c>
      <c r="D9" s="31" t="s">
        <v>24</v>
      </c>
      <c r="E9" s="28">
        <v>1</v>
      </c>
      <c r="F9" s="25" t="str">
        <f>IF($B9="","",SUM($E13:INDEX($E13:$E15,MATCH(F$2,$B13:$B15,)-1)))</f>
        <v/>
      </c>
      <c r="G9" s="28" t="str">
        <f>IF($A9="","",SUM($E13:INDEX($E13:$E15,MATCH(G$2,$A13:$A15,)-1)))</f>
        <v/>
      </c>
      <c r="H9" s="30"/>
      <c r="I9" s="30"/>
      <c r="J9" s="31"/>
      <c r="K9" s="31"/>
    </row>
    <row r="10" spans="1:11" ht="18.75" x14ac:dyDescent="0.25">
      <c r="A10" s="16"/>
      <c r="B10" s="27"/>
      <c r="C10" s="28"/>
      <c r="D10" s="31"/>
      <c r="E10" s="28"/>
      <c r="F10" s="35" t="str">
        <f>IF($B10="","",SUM($E11:INDEX($E11:$E16,MATCH(F$2,$B11:$B16,)-1)))</f>
        <v/>
      </c>
      <c r="G10" s="36" t="str">
        <f>IF($A10="","",SUM($E11:INDEX($E11:$E16,MATCH(G$2,$A11:$A16,)-1)))</f>
        <v/>
      </c>
      <c r="H10" s="30"/>
      <c r="I10" s="30"/>
      <c r="J10" s="31"/>
      <c r="K10" s="31"/>
    </row>
    <row r="11" spans="1:11" ht="18.75" x14ac:dyDescent="0.25">
      <c r="A11" s="16"/>
      <c r="B11" s="27"/>
      <c r="C11" s="28"/>
      <c r="D11" s="31"/>
      <c r="E11" s="28"/>
      <c r="F11" s="35" t="str">
        <f>IF($B11="","",SUM($E12:INDEX($E12:$E17,MATCH(F$2,$B12:$B17,)-1)))</f>
        <v/>
      </c>
      <c r="G11" s="36" t="str">
        <f>IF($A11="","",SUM($E12:INDEX($E12:$E17,MATCH(G$2,$A12:$A17,)-1)))</f>
        <v/>
      </c>
      <c r="H11" s="30"/>
      <c r="I11" s="30"/>
      <c r="J11" s="31"/>
      <c r="K11" s="31"/>
    </row>
    <row r="12" spans="1:11" ht="18.75" x14ac:dyDescent="0.25">
      <c r="A12" s="16"/>
      <c r="B12" s="27"/>
      <c r="C12" s="28"/>
      <c r="D12" s="31"/>
      <c r="E12" s="28"/>
      <c r="F12" s="35" t="str">
        <f>IF($B12="","",SUM($E13:INDEX($E13:$E18,MATCH(F$2,$B13:$B18,)-1)))</f>
        <v/>
      </c>
      <c r="G12" s="36" t="str">
        <f>IF($A12="","",SUM($E13:INDEX($E13:$E18,MATCH(G$2,$A13:$A18,)-1)))</f>
        <v/>
      </c>
      <c r="H12" s="30"/>
      <c r="I12" s="30"/>
      <c r="J12" s="31"/>
      <c r="K12" s="31"/>
    </row>
    <row r="13" spans="1:11" ht="18.75" x14ac:dyDescent="0.25">
      <c r="A13" s="16" t="s">
        <v>7</v>
      </c>
      <c r="B13" s="27" t="s">
        <v>6</v>
      </c>
      <c r="C13" s="28"/>
      <c r="D13" s="37" t="s">
        <v>27</v>
      </c>
      <c r="E13" s="28">
        <f>SUBTOTAL(109,Таблица2[Урок])</f>
        <v>3</v>
      </c>
      <c r="F13" s="25">
        <f>SUBTOTAL(109,Таблица2[Раздел])</f>
        <v>3</v>
      </c>
      <c r="G13" s="28">
        <f>SUBTOTAL(109,Таблица2[Блок])</f>
        <v>3</v>
      </c>
      <c r="H13" s="38"/>
      <c r="I13" s="38"/>
      <c r="J13" s="31"/>
      <c r="K13" s="31"/>
    </row>
  </sheetData>
  <mergeCells count="2">
    <mergeCell ref="E1:G1"/>
    <mergeCell ref="H1:I1"/>
  </mergeCells>
  <conditionalFormatting sqref="A4:I13">
    <cfRule type="expression" dxfId="29" priority="1">
      <formula>$A4="Блок"</formula>
    </cfRule>
    <cfRule type="expression" dxfId="28" priority="2">
      <formula>$B4="Раздел"</formula>
    </cfRule>
  </conditionalFormatting>
  <pageMargins left="0.16" right="0.15" top="0.31496062992125984" bottom="0.27559055118110237" header="0.11811023622047245" footer="0.16"/>
  <pageSetup paperSize="9" scale="98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Математика</vt:lpstr>
      <vt:lpstr>Математика!Область_печати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User</cp:lastModifiedBy>
  <dcterms:created xsi:type="dcterms:W3CDTF">2016-09-10T11:08:42Z</dcterms:created>
  <dcterms:modified xsi:type="dcterms:W3CDTF">2016-09-10T14:04:53Z</dcterms:modified>
</cp:coreProperties>
</file>