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779" activeTab="0"/>
  </bookViews>
  <sheets>
    <sheet name="Данные ТЭР" sheetId="1" r:id="rId1"/>
  </sheets>
  <externalReferences>
    <externalReference r:id="rId4"/>
    <externalReference r:id="rId5"/>
    <externalReference r:id="rId6"/>
  </externalReferences>
  <definedNames>
    <definedName name="_YN3">'[1]ТН-2 (альбомн)'!#REF!</definedName>
    <definedName name="s">#REF!</definedName>
    <definedName name="Адресаты">'[2]Служебный'!$B$3:$B$7</definedName>
    <definedName name="ВидПоВопросам">'[2]Служебный'!$D$3:$D$10</definedName>
    <definedName name="ВидПоНормам">'[2]Служебный'!$C$3:$C$8</definedName>
    <definedName name="ДатаПересмотра">'[2]Служебный'!$F$3:$F$5</definedName>
    <definedName name="й">'[3]Округление до 50 руб.'!#REF!</definedName>
    <definedName name="_xlnm.Print_Area" localSheetId="0">'Данные ТЭР'!$A$1:$DD$52</definedName>
    <definedName name="Срок">'[2]Служебный'!$E$3:$E$5</definedName>
    <definedName name="Управления">'[2]Служебный'!$A$3:$A$35</definedName>
    <definedName name="ф">#REF!</definedName>
  </definedNames>
  <calcPr fullCalcOnLoad="1"/>
</workbook>
</file>

<file path=xl/sharedStrings.xml><?xml version="1.0" encoding="utf-8"?>
<sst xmlns="http://schemas.openxmlformats.org/spreadsheetml/2006/main" count="49" uniqueCount="27">
  <si>
    <t>котельно-печное топливо, т усл. топл.</t>
  </si>
  <si>
    <t>тепловая энергия, Гкал</t>
  </si>
  <si>
    <t>всего</t>
  </si>
  <si>
    <t>из него 
местные виды топлива и отходы</t>
  </si>
  <si>
    <t>из них отходы собственного производства</t>
  </si>
  <si>
    <t>электрическая энергия, тыс. кВт•ч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</si>
  <si>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</si>
  <si>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</si>
  <si>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</si>
  <si>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</si>
  <si>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</si>
  <si>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</si>
  <si>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</si>
  <si>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</si>
  <si>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</si>
  <si>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</si>
  <si>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</si>
  <si>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</si>
  <si>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года  Отдел образования</t>
  </si>
  <si>
    <t>С начала года  1 школа</t>
  </si>
  <si>
    <t>Общее</t>
  </si>
  <si>
    <t xml:space="preserve">                   Общее:</t>
  </si>
  <si>
    <t>тут</t>
  </si>
  <si>
    <t>Если  число отрицательное, чтобы не участвовало в функции суммирования, т.к. получается отрицательный результат в нижних ячейках ( ярко красных)</t>
  </si>
  <si>
    <t xml:space="preserve">и при выборе в </t>
  </si>
  <si>
    <t>BB, DD, FF,HH</t>
  </si>
  <si>
    <t xml:space="preserve"> галочкой участвовало в общем суммировании в графу общее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</si>
</sst>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-* #,##0.0000_р_._-;\-* #,##0.0000_р_._-;_-* &quot;-&quot;????_р_._-;_-@_-"/>
  </numFmts>
  <fonts count="31">
    <font>
      <sz val="10"/>
      <name val="Times New Roman CYR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9"/>
      <name val="Calibri"/>
      <family val="2"/>
    </font>
    <font>
      <sz val="10"/>
      <color indexed="9"/>
      <name val="Times New Roman CYR"/>
      <family val="1"/>
    </font>
    <font>
      <sz val="10"/>
      <color indexed="47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2"/>
      <name val="Times New Roman CYR"/>
      <family val="1"/>
    </font>
    <font>
      <sz val="10"/>
      <color theme="5" tint="0.7999799847602844"/>
      <name val="Times New Roman CYR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16" borderId="0" applyNumberFormat="0" applyBorder="0" applyAlignment="0" applyProtection="0"/>
    <xf numFmtId="0" fontId="28" fillId="26" borderId="0" applyNumberFormat="0" applyBorder="0" applyAlignment="0" applyProtection="0"/>
    <xf numFmtId="0" fontId="8" fillId="18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horizontal="justify"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49" fontId="0" fillId="0" borderId="1">
      <alignment horizontal="left"/>
      <protection/>
    </xf>
    <xf numFmtId="0" fontId="9" fillId="12" borderId="2" applyNumberFormat="0" applyAlignment="0" applyProtection="0"/>
    <xf numFmtId="0" fontId="10" fillId="38" borderId="3" applyNumberFormat="0" applyAlignment="0" applyProtection="0"/>
    <xf numFmtId="0" fontId="11" fillId="38" borderId="2" applyNumberFormat="0" applyAlignment="0" applyProtection="0"/>
    <xf numFmtId="49" fontId="0" fillId="0" borderId="1">
      <alignment horizontal="center"/>
      <protection/>
    </xf>
    <xf numFmtId="44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4" fillId="0" borderId="1">
      <alignment horizontal="center" vertical="center" wrapText="1"/>
      <protection/>
    </xf>
    <xf numFmtId="0" fontId="5" fillId="0" borderId="0">
      <alignment horizontal="right" vertical="top"/>
      <protection/>
    </xf>
    <xf numFmtId="0" fontId="15" fillId="0" borderId="7" applyNumberFormat="0" applyFill="0" applyAlignment="0" applyProtection="0"/>
    <xf numFmtId="0" fontId="16" fillId="39" borderId="8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9" fillId="4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0" fillId="0" borderId="9">
      <alignment horizontal="center"/>
      <protection/>
    </xf>
    <xf numFmtId="0" fontId="20" fillId="0" borderId="0" applyNumberFormat="0" applyFill="0" applyBorder="0" applyAlignment="0" applyProtection="0"/>
    <xf numFmtId="0" fontId="5" fillId="0" borderId="0">
      <alignment horizontal="right" vertical="top" wrapText="1"/>
      <protection/>
    </xf>
    <xf numFmtId="0" fontId="2" fillId="41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0" fillId="0" borderId="1">
      <alignment horizontal="left" wrapText="1"/>
      <protection/>
    </xf>
    <xf numFmtId="0" fontId="22" fillId="0" borderId="0" applyNumberFormat="0" applyFill="0" applyBorder="0" applyAlignment="0" applyProtection="0"/>
    <xf numFmtId="0" fontId="5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40"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8" xfId="70" applyFont="1" applyFill="1" applyBorder="1">
      <alignment horizontal="center" vertical="center" wrapText="1"/>
      <protection/>
    </xf>
    <xf numFmtId="0" fontId="5" fillId="0" borderId="29" xfId="70" applyFont="1" applyFill="1" applyBorder="1">
      <alignment horizontal="center" vertical="center" wrapText="1"/>
      <protection/>
    </xf>
    <xf numFmtId="0" fontId="5" fillId="0" borderId="30" xfId="70" applyFont="1" applyFill="1" applyBorder="1">
      <alignment horizontal="center" vertical="center" wrapText="1"/>
      <protection/>
    </xf>
    <xf numFmtId="0" fontId="5" fillId="0" borderId="31" xfId="70" applyFont="1" applyFill="1" applyBorder="1">
      <alignment horizontal="center" vertical="center" wrapText="1"/>
      <protection/>
    </xf>
    <xf numFmtId="0" fontId="5" fillId="0" borderId="18" xfId="70" applyFont="1" applyFill="1" applyBorder="1">
      <alignment horizontal="center" vertical="center" wrapText="1"/>
      <protection/>
    </xf>
    <xf numFmtId="0" fontId="5" fillId="0" borderId="19" xfId="70" applyFont="1" applyFill="1" applyBorder="1">
      <alignment horizontal="center" vertical="center" wrapText="1"/>
      <protection/>
    </xf>
    <xf numFmtId="0" fontId="5" fillId="0" borderId="32" xfId="70" applyFont="1" applyFill="1" applyBorder="1">
      <alignment horizontal="center" vertical="center" wrapText="1"/>
      <protection/>
    </xf>
    <xf numFmtId="0" fontId="5" fillId="0" borderId="33" xfId="70" applyFont="1" applyFill="1" applyBorder="1">
      <alignment horizontal="center" vertical="center" wrapText="1"/>
      <protection/>
    </xf>
    <xf numFmtId="0" fontId="5" fillId="0" borderId="34" xfId="70" applyFont="1" applyFill="1" applyBorder="1">
      <alignment horizontal="center" vertical="center" wrapText="1"/>
      <protection/>
    </xf>
    <xf numFmtId="0" fontId="5" fillId="0" borderId="35" xfId="70" applyFont="1" applyFill="1" applyBorder="1">
      <alignment horizontal="center" vertical="center" wrapText="1"/>
      <protection/>
    </xf>
    <xf numFmtId="0" fontId="5" fillId="0" borderId="9" xfId="70" applyFont="1" applyFill="1" applyBorder="1">
      <alignment horizontal="center" vertical="center" wrapText="1"/>
      <protection/>
    </xf>
    <xf numFmtId="0" fontId="5" fillId="0" borderId="36" xfId="70" applyFont="1" applyFill="1" applyBorder="1">
      <alignment horizontal="center" vertical="center" wrapText="1"/>
      <protection/>
    </xf>
    <xf numFmtId="0" fontId="5" fillId="0" borderId="23" xfId="70" applyFont="1" applyFill="1" applyBorder="1">
      <alignment horizontal="center" vertical="center" wrapText="1"/>
      <protection/>
    </xf>
    <xf numFmtId="0" fontId="5" fillId="0" borderId="1" xfId="70" applyFont="1" applyFill="1" applyBorder="1">
      <alignment horizontal="center" vertical="center" wrapText="1"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Дата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аголовокБланка" xfId="69"/>
    <cellStyle name="ЗаголовокТаблицы" xfId="70"/>
    <cellStyle name="ЗвездочкаСноски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дпись" xfId="77"/>
    <cellStyle name="Подстрочный" xfId="78"/>
    <cellStyle name="ПоляЗаполнения" xfId="79"/>
    <cellStyle name="Пояснение" xfId="80"/>
    <cellStyle name="Приложение" xfId="81"/>
    <cellStyle name="Примечание" xfId="82"/>
    <cellStyle name="Percent" xfId="83"/>
    <cellStyle name="Связанная ячейка" xfId="84"/>
    <cellStyle name="Табличный" xfId="85"/>
    <cellStyle name="Текст предупреждения" xfId="86"/>
    <cellStyle name="ТекстСноски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_BDB\LAWYER_BDB\Volkovets\&#1050;&#1086;&#1088;&#1079;&#1080;&#1085;&#1072;\&#1056;&#1045;&#1050;&#1054;&#1052;&#1045;&#1053;&#1044;&#1040;&#1062;&#104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DD47"/>
  <sheetViews>
    <sheetView tabSelected="1" zoomScaleSheetLayoutView="100" zoomScalePageLayoutView="0" workbookViewId="0" topLeftCell="AG1">
      <selection activeCell="BC1" sqref="BC1:DC1"/>
    </sheetView>
  </sheetViews>
  <sheetFormatPr defaultColWidth="9.00390625" defaultRowHeight="12.75"/>
  <cols>
    <col min="1" max="20" width="1.4921875" style="3" customWidth="1"/>
    <col min="21" max="21" width="5.50390625" style="3" customWidth="1"/>
    <col min="22" max="53" width="1.4921875" style="3" customWidth="1"/>
    <col min="54" max="54" width="9.625" style="3" customWidth="1"/>
    <col min="55" max="75" width="1.625" style="3" customWidth="1"/>
    <col min="76" max="76" width="4.50390625" style="3" customWidth="1"/>
    <col min="77" max="107" width="1.625" style="3" customWidth="1"/>
    <col min="108" max="108" width="10.00390625" style="3" bestFit="1" customWidth="1"/>
    <col min="109" max="16384" width="9.375" style="3" customWidth="1"/>
  </cols>
  <sheetData>
    <row r="1" spans="1:108" ht="13.5" customHeight="1" thickTop="1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8"/>
      <c r="BB1" s="2"/>
      <c r="BC1" s="26" t="s">
        <v>19</v>
      </c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8"/>
      <c r="DD1" s="2"/>
    </row>
    <row r="2" spans="1:108" ht="12.7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1</v>
      </c>
      <c r="AG2" s="33"/>
      <c r="AH2" s="33"/>
      <c r="AI2" s="33"/>
      <c r="AJ2" s="33"/>
      <c r="AK2" s="33"/>
      <c r="AL2" s="33"/>
      <c r="AM2" s="33"/>
      <c r="AN2" s="34"/>
      <c r="AO2" s="32" t="s">
        <v>5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4"/>
      <c r="BB2" s="4"/>
      <c r="BC2" s="29" t="s">
        <v>0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1"/>
      <c r="CH2" s="32" t="s">
        <v>1</v>
      </c>
      <c r="CI2" s="33"/>
      <c r="CJ2" s="33"/>
      <c r="CK2" s="33"/>
      <c r="CL2" s="33"/>
      <c r="CM2" s="33"/>
      <c r="CN2" s="33"/>
      <c r="CO2" s="33"/>
      <c r="CP2" s="34"/>
      <c r="CQ2" s="32" t="s">
        <v>5</v>
      </c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4"/>
      <c r="DD2" s="4"/>
    </row>
    <row r="3" spans="1:108" ht="44.25" customHeigh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 t="s">
        <v>3</v>
      </c>
      <c r="K3" s="39"/>
      <c r="L3" s="39"/>
      <c r="M3" s="39"/>
      <c r="N3" s="39"/>
      <c r="O3" s="39"/>
      <c r="P3" s="39"/>
      <c r="Q3" s="39"/>
      <c r="R3" s="39"/>
      <c r="S3" s="39"/>
      <c r="T3" s="39" t="s">
        <v>4</v>
      </c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5"/>
      <c r="AG3" s="36"/>
      <c r="AH3" s="36"/>
      <c r="AI3" s="36"/>
      <c r="AJ3" s="36"/>
      <c r="AK3" s="36"/>
      <c r="AL3" s="36"/>
      <c r="AM3" s="36"/>
      <c r="AN3" s="37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7"/>
      <c r="BB3" s="5" t="b">
        <v>1</v>
      </c>
      <c r="BC3" s="38" t="s">
        <v>2</v>
      </c>
      <c r="BD3" s="39"/>
      <c r="BE3" s="39"/>
      <c r="BF3" s="39"/>
      <c r="BG3" s="39"/>
      <c r="BH3" s="39"/>
      <c r="BI3" s="39"/>
      <c r="BJ3" s="39"/>
      <c r="BK3" s="39"/>
      <c r="BL3" s="39" t="s">
        <v>3</v>
      </c>
      <c r="BM3" s="39"/>
      <c r="BN3" s="39"/>
      <c r="BO3" s="39"/>
      <c r="BP3" s="39"/>
      <c r="BQ3" s="39"/>
      <c r="BR3" s="39"/>
      <c r="BS3" s="39"/>
      <c r="BT3" s="39"/>
      <c r="BU3" s="39"/>
      <c r="BV3" s="39" t="s">
        <v>4</v>
      </c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5"/>
      <c r="CI3" s="36"/>
      <c r="CJ3" s="36"/>
      <c r="CK3" s="36"/>
      <c r="CL3" s="36"/>
      <c r="CM3" s="36"/>
      <c r="CN3" s="36"/>
      <c r="CO3" s="36"/>
      <c r="CP3" s="37"/>
      <c r="CQ3" s="35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7"/>
      <c r="DD3" s="6" t="b">
        <v>1</v>
      </c>
    </row>
    <row r="4" spans="1:108" ht="12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2"/>
      <c r="T4" s="19">
        <v>0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>
        <v>120</v>
      </c>
      <c r="AG4" s="19"/>
      <c r="AH4" s="19"/>
      <c r="AI4" s="19"/>
      <c r="AJ4" s="19"/>
      <c r="AK4" s="19"/>
      <c r="AL4" s="19"/>
      <c r="AM4" s="19"/>
      <c r="AN4" s="19"/>
      <c r="AO4" s="19">
        <v>1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24" t="s">
        <v>6</v>
      </c>
      <c r="BC4" s="18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22"/>
      <c r="BV4" s="19">
        <v>0</v>
      </c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>
        <v>80</v>
      </c>
      <c r="CI4" s="19"/>
      <c r="CJ4" s="19"/>
      <c r="CK4" s="19"/>
      <c r="CL4" s="19"/>
      <c r="CM4" s="19"/>
      <c r="CN4" s="19"/>
      <c r="CO4" s="19"/>
      <c r="CP4" s="19"/>
      <c r="CQ4" s="19">
        <v>1</v>
      </c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24" t="s">
        <v>6</v>
      </c>
    </row>
    <row r="5" spans="1:108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2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2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22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24"/>
    </row>
    <row r="6" spans="1:108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2"/>
      <c r="T6" s="19">
        <f>AF6-AF4</f>
        <v>97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>
        <v>217</v>
      </c>
      <c r="AG6" s="19"/>
      <c r="AH6" s="19"/>
      <c r="AI6" s="19"/>
      <c r="AJ6" s="19"/>
      <c r="AK6" s="19"/>
      <c r="AL6" s="19"/>
      <c r="AM6" s="19"/>
      <c r="AN6" s="19"/>
      <c r="AO6" s="19">
        <v>1.4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24" t="s">
        <v>7</v>
      </c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2"/>
      <c r="BV6" s="19">
        <f>CH6-CH4</f>
        <v>137</v>
      </c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>
        <v>217</v>
      </c>
      <c r="CI6" s="19"/>
      <c r="CJ6" s="19"/>
      <c r="CK6" s="19"/>
      <c r="CL6" s="19"/>
      <c r="CM6" s="19"/>
      <c r="CN6" s="19"/>
      <c r="CO6" s="19"/>
      <c r="CP6" s="19"/>
      <c r="CQ6" s="19">
        <v>1.2</v>
      </c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24" t="s">
        <v>7</v>
      </c>
    </row>
    <row r="7" spans="1:108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24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2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24"/>
    </row>
    <row r="8" spans="1:108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2"/>
      <c r="T8" s="19">
        <f>AF8-AF6</f>
        <v>93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310</v>
      </c>
      <c r="AG8" s="19"/>
      <c r="AH8" s="19"/>
      <c r="AI8" s="19"/>
      <c r="AJ8" s="19"/>
      <c r="AK8" s="19"/>
      <c r="AL8" s="19"/>
      <c r="AM8" s="19"/>
      <c r="AN8" s="19"/>
      <c r="AO8" s="19">
        <v>1.8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24" t="s">
        <v>8</v>
      </c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2"/>
      <c r="BV8" s="19">
        <f>CH8-CH6</f>
        <v>93</v>
      </c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>
        <v>310</v>
      </c>
      <c r="CI8" s="19"/>
      <c r="CJ8" s="19"/>
      <c r="CK8" s="19"/>
      <c r="CL8" s="19"/>
      <c r="CM8" s="19"/>
      <c r="CN8" s="19"/>
      <c r="CO8" s="19"/>
      <c r="CP8" s="19"/>
      <c r="CQ8" s="19">
        <v>1.5</v>
      </c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24" t="s">
        <v>8</v>
      </c>
    </row>
    <row r="9" spans="1:108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2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4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2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24"/>
    </row>
    <row r="10" spans="1:108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2"/>
      <c r="T10" s="19">
        <f>AF10-AF8</f>
        <v>200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>
        <v>510</v>
      </c>
      <c r="AG10" s="19"/>
      <c r="AH10" s="19"/>
      <c r="AI10" s="19"/>
      <c r="AJ10" s="19"/>
      <c r="AK10" s="19"/>
      <c r="AL10" s="19"/>
      <c r="AM10" s="19"/>
      <c r="AN10" s="19"/>
      <c r="AO10" s="19">
        <v>2.1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4" t="s">
        <v>9</v>
      </c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22"/>
      <c r="BV10" s="19">
        <f>CH10-CH8</f>
        <v>200</v>
      </c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>
        <v>510</v>
      </c>
      <c r="CI10" s="19"/>
      <c r="CJ10" s="19"/>
      <c r="CK10" s="19"/>
      <c r="CL10" s="19"/>
      <c r="CM10" s="19"/>
      <c r="CN10" s="19"/>
      <c r="CO10" s="19"/>
      <c r="CP10" s="19"/>
      <c r="CQ10" s="19">
        <v>1.9</v>
      </c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24" t="s">
        <v>9</v>
      </c>
    </row>
    <row r="11" spans="1:108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2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4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22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4"/>
    </row>
    <row r="12" spans="1:108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2"/>
      <c r="T12" s="19">
        <f>AF12-AF10</f>
        <v>140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>
        <v>650</v>
      </c>
      <c r="AG12" s="19"/>
      <c r="AH12" s="19"/>
      <c r="AI12" s="19"/>
      <c r="AJ12" s="19"/>
      <c r="AK12" s="19"/>
      <c r="AL12" s="19"/>
      <c r="AM12" s="19"/>
      <c r="AN12" s="19"/>
      <c r="AO12" s="19">
        <v>3.9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4" t="s">
        <v>10</v>
      </c>
      <c r="BC12" s="18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22"/>
      <c r="BV12" s="19">
        <f>CH12-CH10</f>
        <v>140</v>
      </c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>
        <v>650</v>
      </c>
      <c r="CI12" s="19"/>
      <c r="CJ12" s="19"/>
      <c r="CK12" s="19"/>
      <c r="CL12" s="19"/>
      <c r="CM12" s="19"/>
      <c r="CN12" s="19"/>
      <c r="CO12" s="19"/>
      <c r="CP12" s="19"/>
      <c r="CQ12" s="19">
        <v>2.1</v>
      </c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24" t="s">
        <v>10</v>
      </c>
    </row>
    <row r="13" spans="1:108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4"/>
      <c r="BC13" s="18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2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4"/>
    </row>
    <row r="14" spans="1:108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2"/>
      <c r="T14" s="19">
        <f>AF14-AF12</f>
        <v>0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>
        <v>650</v>
      </c>
      <c r="AG14" s="19"/>
      <c r="AH14" s="19"/>
      <c r="AI14" s="19"/>
      <c r="AJ14" s="19"/>
      <c r="AK14" s="19"/>
      <c r="AL14" s="19"/>
      <c r="AM14" s="19"/>
      <c r="AN14" s="19"/>
      <c r="AO14" s="19">
        <v>5.1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4" t="s">
        <v>11</v>
      </c>
      <c r="BC14" s="18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2"/>
      <c r="BV14" s="19">
        <f>CH14-CH12</f>
        <v>0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>
        <v>650</v>
      </c>
      <c r="CI14" s="19"/>
      <c r="CJ14" s="19"/>
      <c r="CK14" s="19"/>
      <c r="CL14" s="19"/>
      <c r="CM14" s="19"/>
      <c r="CN14" s="19"/>
      <c r="CO14" s="19"/>
      <c r="CP14" s="19"/>
      <c r="CQ14" s="19">
        <v>2.9</v>
      </c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4" t="s">
        <v>11</v>
      </c>
    </row>
    <row r="15" spans="1:108" ht="12.7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24"/>
      <c r="BC15" s="18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22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24"/>
    </row>
    <row r="16" spans="1:108" ht="12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  <c r="T16" s="19">
        <f>AF16-AF14</f>
        <v>-650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>
        <v>0</v>
      </c>
      <c r="AG16" s="19"/>
      <c r="AH16" s="19"/>
      <c r="AI16" s="19"/>
      <c r="AJ16" s="19"/>
      <c r="AK16" s="19"/>
      <c r="AL16" s="19"/>
      <c r="AM16" s="19"/>
      <c r="AN16" s="19"/>
      <c r="AO16" s="19">
        <v>6.5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4" t="s">
        <v>12</v>
      </c>
      <c r="BC16" s="18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2"/>
      <c r="BV16" s="19">
        <f>CH16-CH14</f>
        <v>-650</v>
      </c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>
        <v>0</v>
      </c>
      <c r="CI16" s="19"/>
      <c r="CJ16" s="19"/>
      <c r="CK16" s="19"/>
      <c r="CL16" s="19"/>
      <c r="CM16" s="19"/>
      <c r="CN16" s="19"/>
      <c r="CO16" s="19"/>
      <c r="CP16" s="19"/>
      <c r="CQ16" s="19">
        <v>3.5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24" t="s">
        <v>12</v>
      </c>
    </row>
    <row r="17" spans="1:108" ht="12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4"/>
      <c r="BC17" s="18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2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24"/>
    </row>
    <row r="18" spans="1:108" ht="12.7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2"/>
      <c r="T18" s="19">
        <f>AF18-AF16</f>
        <v>0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>
        <v>0</v>
      </c>
      <c r="AG18" s="19"/>
      <c r="AH18" s="19"/>
      <c r="AI18" s="19"/>
      <c r="AJ18" s="19"/>
      <c r="AK18" s="19"/>
      <c r="AL18" s="19"/>
      <c r="AM18" s="19"/>
      <c r="AN18" s="19"/>
      <c r="AO18" s="19">
        <v>7.1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4" t="s">
        <v>13</v>
      </c>
      <c r="BC18" s="18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2"/>
      <c r="BV18" s="19">
        <f>CH18-CH16</f>
        <v>0</v>
      </c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>
        <v>0</v>
      </c>
      <c r="CI18" s="19"/>
      <c r="CJ18" s="19"/>
      <c r="CK18" s="19"/>
      <c r="CL18" s="19"/>
      <c r="CM18" s="19"/>
      <c r="CN18" s="19"/>
      <c r="CO18" s="19"/>
      <c r="CP18" s="19"/>
      <c r="CQ18" s="19">
        <v>4.2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4" t="s">
        <v>13</v>
      </c>
    </row>
    <row r="19" spans="1:108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4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2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4"/>
    </row>
    <row r="20" spans="1:108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  <c r="T20" s="19">
        <f>AF20-AF18</f>
        <v>0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>
        <v>0</v>
      </c>
      <c r="AG20" s="19"/>
      <c r="AH20" s="19"/>
      <c r="AI20" s="19"/>
      <c r="AJ20" s="19"/>
      <c r="AK20" s="19"/>
      <c r="AL20" s="19"/>
      <c r="AM20" s="19"/>
      <c r="AN20" s="19"/>
      <c r="AO20" s="19">
        <v>8.1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4" t="s">
        <v>14</v>
      </c>
      <c r="BC20" s="18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2"/>
      <c r="BV20" s="19">
        <f>CH20-CH18</f>
        <v>0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>
        <v>0</v>
      </c>
      <c r="CI20" s="19"/>
      <c r="CJ20" s="19"/>
      <c r="CK20" s="19"/>
      <c r="CL20" s="19"/>
      <c r="CM20" s="19"/>
      <c r="CN20" s="19"/>
      <c r="CO20" s="19"/>
      <c r="CP20" s="19"/>
      <c r="CQ20" s="19">
        <v>4.9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4" t="s">
        <v>14</v>
      </c>
    </row>
    <row r="21" spans="1:108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4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2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4"/>
    </row>
    <row r="22" spans="1:108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  <c r="T22" s="19">
        <f>AF22-AF20</f>
        <v>0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>
        <v>0</v>
      </c>
      <c r="AG22" s="19"/>
      <c r="AH22" s="19"/>
      <c r="AI22" s="19"/>
      <c r="AJ22" s="19"/>
      <c r="AK22" s="19"/>
      <c r="AL22" s="19"/>
      <c r="AM22" s="19"/>
      <c r="AN22" s="19"/>
      <c r="AO22" s="19">
        <v>9.8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4" t="s">
        <v>15</v>
      </c>
      <c r="BC22" s="18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2"/>
      <c r="BV22" s="19">
        <f>CH22-CH20</f>
        <v>0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>
        <v>0</v>
      </c>
      <c r="CI22" s="19"/>
      <c r="CJ22" s="19"/>
      <c r="CK22" s="19"/>
      <c r="CL22" s="19"/>
      <c r="CM22" s="19"/>
      <c r="CN22" s="19"/>
      <c r="CO22" s="19"/>
      <c r="CP22" s="19"/>
      <c r="CQ22" s="19">
        <v>5.3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4" t="s">
        <v>15</v>
      </c>
    </row>
    <row r="23" spans="1:108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4"/>
      <c r="BC23" s="18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2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4"/>
    </row>
    <row r="24" spans="1:108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  <c r="T24" s="19">
        <f>AF24-AF22</f>
        <v>0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>
        <v>0</v>
      </c>
      <c r="AG24" s="19"/>
      <c r="AH24" s="19"/>
      <c r="AI24" s="19"/>
      <c r="AJ24" s="19"/>
      <c r="AK24" s="19"/>
      <c r="AL24" s="19"/>
      <c r="AM24" s="19"/>
      <c r="AN24" s="19"/>
      <c r="AO24" s="19">
        <v>10.2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4" t="s">
        <v>16</v>
      </c>
      <c r="BC24" s="18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2"/>
      <c r="BV24" s="19">
        <f>CH24-CH22</f>
        <v>0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>
        <v>0</v>
      </c>
      <c r="CI24" s="19"/>
      <c r="CJ24" s="19"/>
      <c r="CK24" s="19"/>
      <c r="CL24" s="19"/>
      <c r="CM24" s="19"/>
      <c r="CN24" s="19"/>
      <c r="CO24" s="19"/>
      <c r="CP24" s="19"/>
      <c r="CQ24" s="19">
        <v>6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4" t="s">
        <v>16</v>
      </c>
    </row>
    <row r="25" spans="1:108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4"/>
      <c r="BC25" s="18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2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4"/>
    </row>
    <row r="26" spans="1:108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  <c r="T26" s="19">
        <f>AF26-AF24</f>
        <v>0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>
        <v>0</v>
      </c>
      <c r="AG26" s="19"/>
      <c r="AH26" s="19"/>
      <c r="AI26" s="19"/>
      <c r="AJ26" s="19"/>
      <c r="AK26" s="19"/>
      <c r="AL26" s="19"/>
      <c r="AM26" s="19"/>
      <c r="AN26" s="19"/>
      <c r="AO26" s="19">
        <v>12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4" t="s">
        <v>17</v>
      </c>
      <c r="BC26" s="18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2"/>
      <c r="BV26" s="19">
        <f>CH26-CH24</f>
        <v>0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>
        <v>0</v>
      </c>
      <c r="CI26" s="19"/>
      <c r="CJ26" s="19"/>
      <c r="CK26" s="19"/>
      <c r="CL26" s="19"/>
      <c r="CM26" s="19"/>
      <c r="CN26" s="19"/>
      <c r="CO26" s="19"/>
      <c r="CP26" s="19"/>
      <c r="CQ26" s="19">
        <v>7.8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4" t="s">
        <v>17</v>
      </c>
    </row>
    <row r="27" spans="1:108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4"/>
      <c r="BC27" s="18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2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4"/>
    </row>
    <row r="28" spans="1:108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4" t="s">
        <v>20</v>
      </c>
      <c r="BC28" s="18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2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4" t="s">
        <v>20</v>
      </c>
    </row>
    <row r="29" spans="1:108" ht="13.5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5"/>
      <c r="BC29" s="20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3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5"/>
    </row>
    <row r="30" spans="21:76" ht="14.25" thickBot="1" thickTop="1">
      <c r="U30" s="1">
        <f>AO4</f>
        <v>1</v>
      </c>
      <c r="BX30" s="1">
        <f>CQ4</f>
        <v>1</v>
      </c>
    </row>
    <row r="31" spans="21:105" ht="14.25" thickBot="1" thickTop="1">
      <c r="U31" s="1">
        <f>AO6-AO4</f>
        <v>0.3999999999999999</v>
      </c>
      <c r="AG31" s="15">
        <f>SUMIF(T4:AE27,"&gt;0",T4:AE27)</f>
        <v>530</v>
      </c>
      <c r="AH31" s="16"/>
      <c r="AI31" s="16"/>
      <c r="AJ31" s="16"/>
      <c r="AK31" s="16"/>
      <c r="AL31" s="16"/>
      <c r="AM31" s="17"/>
      <c r="AO31" s="7"/>
      <c r="AP31" s="15">
        <f>SUM(U30:U41)</f>
        <v>12</v>
      </c>
      <c r="AQ31" s="16"/>
      <c r="AR31" s="16"/>
      <c r="AS31" s="16"/>
      <c r="AT31" s="16"/>
      <c r="AU31" s="16"/>
      <c r="AV31" s="16"/>
      <c r="AW31" s="16"/>
      <c r="AX31" s="16"/>
      <c r="AY31" s="17"/>
      <c r="AZ31" s="7"/>
      <c r="BA31" s="7"/>
      <c r="BX31" s="1">
        <f>CQ6-CQ4</f>
        <v>0.19999999999999996</v>
      </c>
      <c r="CI31" s="15">
        <f>SUMIF(BV4:CG27,"&gt;0",BV4:CG27)</f>
        <v>570</v>
      </c>
      <c r="CJ31" s="16"/>
      <c r="CK31" s="16"/>
      <c r="CL31" s="16"/>
      <c r="CM31" s="16"/>
      <c r="CN31" s="16"/>
      <c r="CO31" s="17"/>
      <c r="CQ31" s="7"/>
      <c r="CR31" s="15">
        <f>SUM(BX30:BX40)</f>
        <v>7.1</v>
      </c>
      <c r="CS31" s="16"/>
      <c r="CT31" s="16"/>
      <c r="CU31" s="16"/>
      <c r="CV31" s="16"/>
      <c r="CW31" s="16"/>
      <c r="CX31" s="16"/>
      <c r="CY31" s="16"/>
      <c r="CZ31" s="16"/>
      <c r="DA31" s="17"/>
    </row>
    <row r="32" spans="21:76" ht="14.25" thickBot="1" thickTop="1">
      <c r="U32" s="1">
        <f>AO8-AO6</f>
        <v>0.40000000000000013</v>
      </c>
      <c r="BX32" s="1">
        <f>CQ8-CQ6</f>
        <v>0.30000000000000004</v>
      </c>
    </row>
    <row r="33" spans="21:105" ht="14.25" thickBot="1" thickTop="1">
      <c r="U33" s="1">
        <f>AO10-AO8</f>
        <v>0.30000000000000004</v>
      </c>
      <c r="AD33" s="3" t="s">
        <v>22</v>
      </c>
      <c r="AG33" s="15">
        <f>AG31*0.17</f>
        <v>90.10000000000001</v>
      </c>
      <c r="AH33" s="16"/>
      <c r="AI33" s="16"/>
      <c r="AJ33" s="16"/>
      <c r="AK33" s="16"/>
      <c r="AL33" s="16"/>
      <c r="AM33" s="17"/>
      <c r="AP33" s="15">
        <f>AP31*0.26</f>
        <v>3.12</v>
      </c>
      <c r="AQ33" s="16"/>
      <c r="AR33" s="16"/>
      <c r="AS33" s="16"/>
      <c r="AT33" s="16"/>
      <c r="AU33" s="16"/>
      <c r="AV33" s="16"/>
      <c r="AW33" s="16"/>
      <c r="AX33" s="16"/>
      <c r="AY33" s="17"/>
      <c r="BX33" s="1">
        <f>CQ10-CQ8</f>
        <v>0.3999999999999999</v>
      </c>
      <c r="CF33" s="3" t="s">
        <v>22</v>
      </c>
      <c r="CI33" s="15">
        <f>CI31*0.17</f>
        <v>96.9</v>
      </c>
      <c r="CJ33" s="16"/>
      <c r="CK33" s="16"/>
      <c r="CL33" s="16"/>
      <c r="CM33" s="16"/>
      <c r="CN33" s="16"/>
      <c r="CO33" s="17"/>
      <c r="CR33" s="15">
        <f>CR31*0.26</f>
        <v>1.8459999999999999</v>
      </c>
      <c r="CS33" s="16"/>
      <c r="CT33" s="16"/>
      <c r="CU33" s="16"/>
      <c r="CV33" s="16"/>
      <c r="CW33" s="16"/>
      <c r="CX33" s="16"/>
      <c r="CY33" s="16"/>
      <c r="CZ33" s="16"/>
      <c r="DA33" s="17"/>
    </row>
    <row r="34" spans="21:76" ht="13.5" thickTop="1">
      <c r="U34" s="1">
        <f>AO12-AO10</f>
        <v>1.7999999999999998</v>
      </c>
      <c r="BX34" s="1">
        <f>CQ12-CQ10</f>
        <v>0.20000000000000018</v>
      </c>
    </row>
    <row r="35" spans="21:76" ht="12.75">
      <c r="U35" s="1">
        <f>AO14-AO12</f>
        <v>1.1999999999999997</v>
      </c>
      <c r="BX35" s="1">
        <f>CQ14-CQ12</f>
        <v>0.7999999999999998</v>
      </c>
    </row>
    <row r="36" spans="21:76" ht="12.75">
      <c r="U36" s="1">
        <f>AO16-AO14</f>
        <v>1.4000000000000004</v>
      </c>
      <c r="BX36" s="1">
        <f>CQ16-CQ14</f>
        <v>0.6000000000000001</v>
      </c>
    </row>
    <row r="37" spans="21:76" ht="12.75">
      <c r="U37" s="1">
        <f>AO18-AO16</f>
        <v>0.5999999999999996</v>
      </c>
      <c r="BX37" s="1">
        <f>CQ18-CQ16</f>
        <v>0.7000000000000002</v>
      </c>
    </row>
    <row r="38" spans="21:76" ht="12.75">
      <c r="U38" s="1">
        <f>AO20-AO18</f>
        <v>1</v>
      </c>
      <c r="BX38" s="1">
        <f>CQ22-CQ20</f>
        <v>0.39999999999999947</v>
      </c>
    </row>
    <row r="39" spans="21:76" ht="12.75">
      <c r="U39" s="1">
        <f>AO22-AO20</f>
        <v>1.700000000000001</v>
      </c>
      <c r="BX39" s="1">
        <f>CQ24-CQ22</f>
        <v>0.7000000000000002</v>
      </c>
    </row>
    <row r="40" spans="21:76" ht="12.75">
      <c r="U40" s="1">
        <f>AO24-AO22</f>
        <v>0.3999999999999986</v>
      </c>
      <c r="BX40" s="1">
        <f>CQ26-CQ24</f>
        <v>1.7999999999999998</v>
      </c>
    </row>
    <row r="41" spans="11:76" ht="12.75">
      <c r="K41" s="8"/>
      <c r="L41" s="8"/>
      <c r="M41" s="8"/>
      <c r="N41" s="8"/>
      <c r="O41" s="8"/>
      <c r="P41" s="8"/>
      <c r="Q41" s="8"/>
      <c r="R41" s="8"/>
      <c r="S41" s="8"/>
      <c r="T41" s="8"/>
      <c r="U41" s="1">
        <f>AO26-AO24</f>
        <v>1.8000000000000007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8"/>
      <c r="BX41" s="1"/>
    </row>
    <row r="42" ht="12.75">
      <c r="U42" s="1"/>
    </row>
    <row r="43" ht="12.75">
      <c r="U43" s="1"/>
    </row>
    <row r="44" ht="13.5" thickBot="1">
      <c r="U44" s="1"/>
    </row>
    <row r="45" spans="12:77" ht="13.5" thickBot="1">
      <c r="L45" s="12" t="s">
        <v>21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4"/>
      <c r="AG45" s="9">
        <f>IF(BB3,SUM(AO4:BA27),)+IF(DD3,SUM(CQ4:DC27),)</f>
        <v>111.3</v>
      </c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1"/>
      <c r="AW45" s="3" t="s">
        <v>5</v>
      </c>
      <c r="BY45" s="3" t="s">
        <v>23</v>
      </c>
    </row>
    <row r="46" spans="77:96" ht="13.5" thickBot="1">
      <c r="BY46" s="3" t="s">
        <v>24</v>
      </c>
      <c r="CI46" s="3" t="s">
        <v>25</v>
      </c>
      <c r="CR46" s="3" t="s">
        <v>26</v>
      </c>
    </row>
    <row r="47" spans="33:49" ht="13.5" thickBot="1">
      <c r="AG47" s="9">
        <f>IF(BB3,SUM(AF4:AN27),)+IF(DD3,SUM(CH4:CP27),)</f>
        <v>4874</v>
      </c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1"/>
      <c r="AW47" s="3" t="s">
        <v>1</v>
      </c>
    </row>
  </sheetData>
  <sheetProtection/>
  <mergeCells count="181">
    <mergeCell ref="BL3:BU3"/>
    <mergeCell ref="BV3:CG3"/>
    <mergeCell ref="A1:BA1"/>
    <mergeCell ref="A2:AE2"/>
    <mergeCell ref="AF2:AN3"/>
    <mergeCell ref="AO2:BA3"/>
    <mergeCell ref="A3:I3"/>
    <mergeCell ref="J3:S3"/>
    <mergeCell ref="T3:AE3"/>
    <mergeCell ref="A4:I5"/>
    <mergeCell ref="J4:S5"/>
    <mergeCell ref="T4:AE5"/>
    <mergeCell ref="AF4:AN5"/>
    <mergeCell ref="AO4:BA5"/>
    <mergeCell ref="BC1:DC1"/>
    <mergeCell ref="BC2:CG2"/>
    <mergeCell ref="CH2:CP3"/>
    <mergeCell ref="CQ2:DC3"/>
    <mergeCell ref="BC3:BK3"/>
    <mergeCell ref="BC4:BK5"/>
    <mergeCell ref="BL4:BU5"/>
    <mergeCell ref="BV4:CG5"/>
    <mergeCell ref="DD4:DD5"/>
    <mergeCell ref="CH6:CP7"/>
    <mergeCell ref="CQ6:DC7"/>
    <mergeCell ref="CH4:CP5"/>
    <mergeCell ref="CQ4:DC5"/>
    <mergeCell ref="DD6:DD7"/>
    <mergeCell ref="A6:I7"/>
    <mergeCell ref="J6:S7"/>
    <mergeCell ref="T6:AE7"/>
    <mergeCell ref="AF6:AN7"/>
    <mergeCell ref="AO6:BA7"/>
    <mergeCell ref="BC6:BK7"/>
    <mergeCell ref="BV6:CG7"/>
    <mergeCell ref="BL6:BU7"/>
    <mergeCell ref="A8:I9"/>
    <mergeCell ref="J8:S9"/>
    <mergeCell ref="T8:AE9"/>
    <mergeCell ref="AF8:AN9"/>
    <mergeCell ref="AO8:BA9"/>
    <mergeCell ref="BC8:BK9"/>
    <mergeCell ref="BL8:BU9"/>
    <mergeCell ref="BV8:CG9"/>
    <mergeCell ref="DD10:DD11"/>
    <mergeCell ref="CQ8:DC9"/>
    <mergeCell ref="CH8:CP9"/>
    <mergeCell ref="DD8:DD9"/>
    <mergeCell ref="BC10:BK11"/>
    <mergeCell ref="BL10:BU11"/>
    <mergeCell ref="BV10:CG11"/>
    <mergeCell ref="CH10:CP11"/>
    <mergeCell ref="CQ10:DC11"/>
    <mergeCell ref="A10:I11"/>
    <mergeCell ref="J10:S11"/>
    <mergeCell ref="T10:AE11"/>
    <mergeCell ref="AF10:AN11"/>
    <mergeCell ref="AO10:BA11"/>
    <mergeCell ref="A12:I13"/>
    <mergeCell ref="J12:S13"/>
    <mergeCell ref="T12:AE13"/>
    <mergeCell ref="AF12:AN13"/>
    <mergeCell ref="AO12:BA13"/>
    <mergeCell ref="BC12:BK13"/>
    <mergeCell ref="BL12:BU13"/>
    <mergeCell ref="DD12:DD13"/>
    <mergeCell ref="DD14:DD15"/>
    <mergeCell ref="BV12:CG13"/>
    <mergeCell ref="CH12:CP13"/>
    <mergeCell ref="CQ12:DC13"/>
    <mergeCell ref="AO14:BA15"/>
    <mergeCell ref="BC14:BK15"/>
    <mergeCell ref="BL14:BU15"/>
    <mergeCell ref="BV14:CG15"/>
    <mergeCell ref="CH14:CP15"/>
    <mergeCell ref="DD16:DD17"/>
    <mergeCell ref="A16:I17"/>
    <mergeCell ref="J16:S17"/>
    <mergeCell ref="T16:AE17"/>
    <mergeCell ref="AF16:AN17"/>
    <mergeCell ref="AO16:BA17"/>
    <mergeCell ref="CQ14:DC15"/>
    <mergeCell ref="A14:I15"/>
    <mergeCell ref="J14:S15"/>
    <mergeCell ref="T14:AE15"/>
    <mergeCell ref="AF14:AN15"/>
    <mergeCell ref="BC16:BK17"/>
    <mergeCell ref="BL16:BU17"/>
    <mergeCell ref="BV16:CG17"/>
    <mergeCell ref="CH16:CP17"/>
    <mergeCell ref="CQ16:DC17"/>
    <mergeCell ref="DD18:DD19"/>
    <mergeCell ref="A18:I19"/>
    <mergeCell ref="J18:S19"/>
    <mergeCell ref="T18:AE19"/>
    <mergeCell ref="AF18:AN19"/>
    <mergeCell ref="AO18:BA19"/>
    <mergeCell ref="BC18:BK19"/>
    <mergeCell ref="BB18:BB19"/>
    <mergeCell ref="CQ24:DC25"/>
    <mergeCell ref="CQ22:DC23"/>
    <mergeCell ref="DD20:DD21"/>
    <mergeCell ref="DD22:DD23"/>
    <mergeCell ref="BV18:CG19"/>
    <mergeCell ref="CH18:CP19"/>
    <mergeCell ref="CQ18:DC19"/>
    <mergeCell ref="A22:I23"/>
    <mergeCell ref="J22:S23"/>
    <mergeCell ref="T22:AE23"/>
    <mergeCell ref="AF22:AN23"/>
    <mergeCell ref="AO22:BA23"/>
    <mergeCell ref="A20:I21"/>
    <mergeCell ref="J20:S21"/>
    <mergeCell ref="T20:AE21"/>
    <mergeCell ref="AF20:AN21"/>
    <mergeCell ref="AO20:BA21"/>
    <mergeCell ref="A28:I29"/>
    <mergeCell ref="J28:S29"/>
    <mergeCell ref="T28:AE29"/>
    <mergeCell ref="AF28:AN29"/>
    <mergeCell ref="AO28:BA29"/>
    <mergeCell ref="A26:I27"/>
    <mergeCell ref="J26:S27"/>
    <mergeCell ref="T26:AE27"/>
    <mergeCell ref="AF26:AN27"/>
    <mergeCell ref="AO26:BA27"/>
    <mergeCell ref="CH24:CP25"/>
    <mergeCell ref="BB4:BB5"/>
    <mergeCell ref="BB6:BB7"/>
    <mergeCell ref="BB8:BB9"/>
    <mergeCell ref="BB10:BB11"/>
    <mergeCell ref="BB12:BB13"/>
    <mergeCell ref="BB14:BB15"/>
    <mergeCell ref="BB16:BB17"/>
    <mergeCell ref="CH20:CP21"/>
    <mergeCell ref="BL18:BU19"/>
    <mergeCell ref="CH22:CP23"/>
    <mergeCell ref="BL24:BU25"/>
    <mergeCell ref="BC26:BK27"/>
    <mergeCell ref="BL26:BU27"/>
    <mergeCell ref="A24:I25"/>
    <mergeCell ref="J24:S25"/>
    <mergeCell ref="T24:AE25"/>
    <mergeCell ref="AF24:AN25"/>
    <mergeCell ref="AO24:BA25"/>
    <mergeCell ref="BC24:BK25"/>
    <mergeCell ref="BL20:BU21"/>
    <mergeCell ref="BV20:CG21"/>
    <mergeCell ref="BB26:BB27"/>
    <mergeCell ref="BB28:BB29"/>
    <mergeCell ref="BC22:BK23"/>
    <mergeCell ref="BL22:BU23"/>
    <mergeCell ref="BV22:CG23"/>
    <mergeCell ref="BV26:CG27"/>
    <mergeCell ref="BV24:CG25"/>
    <mergeCell ref="DD26:DD27"/>
    <mergeCell ref="DD28:DD29"/>
    <mergeCell ref="CH26:CP27"/>
    <mergeCell ref="CQ26:DC27"/>
    <mergeCell ref="BB20:BB21"/>
    <mergeCell ref="BB22:BB23"/>
    <mergeCell ref="BB24:BB25"/>
    <mergeCell ref="CQ20:DC21"/>
    <mergeCell ref="DD24:DD25"/>
    <mergeCell ref="BC20:BK21"/>
    <mergeCell ref="CR33:DA33"/>
    <mergeCell ref="AG31:AM31"/>
    <mergeCell ref="AP31:AY31"/>
    <mergeCell ref="CI31:CO31"/>
    <mergeCell ref="CR31:DA31"/>
    <mergeCell ref="BC28:BK29"/>
    <mergeCell ref="BL28:BU29"/>
    <mergeCell ref="BV28:CG29"/>
    <mergeCell ref="CH28:CP29"/>
    <mergeCell ref="CQ28:DC29"/>
    <mergeCell ref="AG47:AT47"/>
    <mergeCell ref="L45:AE45"/>
    <mergeCell ref="AG45:AT45"/>
    <mergeCell ref="AG33:AM33"/>
    <mergeCell ref="AP33:AY33"/>
    <mergeCell ref="CI33:CO33"/>
  </mergeCells>
  <printOptions/>
  <pageMargins left="0.7" right="0.7" top="0.75" bottom="0.75" header="0.3" footer="0.3"/>
  <pageSetup horizontalDpi="300" verticalDpi="300" orientation="portrait" paperSize="9" scale="2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User</cp:lastModifiedBy>
  <cp:lastPrinted>2016-08-02T11:55:11Z</cp:lastPrinted>
  <dcterms:created xsi:type="dcterms:W3CDTF">2003-11-27T08:38:04Z</dcterms:created>
  <dcterms:modified xsi:type="dcterms:W3CDTF">2016-09-14T19:54:14Z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