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95" windowHeight="7425"/>
  </bookViews>
  <sheets>
    <sheet name="Расчет" sheetId="2" r:id="rId1"/>
  </sheets>
  <definedNames>
    <definedName name="Kmaxp" localSheetId="0">INDEX([0]!КТаблица,[0]!НомСтр,IF([0]!НомСтолб&gt;0,[0]!НомСтолб,NA()))</definedName>
    <definedName name="Kp" localSheetId="0">INDEX([0]!КТаблица,[0]!НомСтр,IF([0]!НомСтолб&gt;0,[0]!НомСтолб,NA()))</definedName>
    <definedName name="Данные_об_ССВ">#REF!</definedName>
    <definedName name="Конструкция_резервуара_2">#REF!</definedName>
    <definedName name="КТаблица">#REF!</definedName>
    <definedName name="Линия_возврата_газов">#REF!</definedName>
    <definedName name="Наличие_мех.средства_подачи_газов">#REF!</definedName>
    <definedName name="Наличие_сведений_об_эффективности_уплотнений_или_резервуара">#REF!</definedName>
    <definedName name="НомСтолб">[0]!Объем.1+[0]!Объем.2+[0]!Объем.3+[0]!Объем.4+[0]!Объем.5+[0]!Объем.6+[0]!Объем.7</definedName>
    <definedName name="НомСтр">MATCH(Расчет!#REF!&amp;Расчет!#REF!,#REF!&amp;#REF!,0)</definedName>
    <definedName name="Объем.1">AND(Расчет!#REF!&gt;0,Расчет!#REF!&lt;=100)*1</definedName>
    <definedName name="Объем.2">AND(Расчет!#REF!&gt;100,Расчет!#REF!&lt;200)*2</definedName>
    <definedName name="Объем.3">AND(Расчет!#REF!&gt;=200,Расчет!#REF!&lt;=400)*3</definedName>
    <definedName name="Объем.4">AND(Расчет!#REF!&gt;400,Расчет!#REF!&lt;700)*4</definedName>
    <definedName name="Объем.5">AND(Расчет!#REF!&gt;=700,Расчет!#REF!&lt;=1000)*5</definedName>
    <definedName name="Объем.6">AND(Расчет!#REF!&gt;1000,Расчет!#REF!&lt;2000)*6</definedName>
    <definedName name="Объем.7">(Расчет!#REF!&gt;=2000)*7</definedName>
    <definedName name="Подача_ИГ">#REF!</definedName>
    <definedName name="Расчет_Кр">#REF!</definedName>
    <definedName name="Сведения_об_эффективности_уплотнений_или_резервуара">#REF!</definedName>
    <definedName name="Характеристики_жидкости">#REF!</definedName>
  </definedNames>
  <calcPr calcId="145621"/>
</workbook>
</file>

<file path=xl/calcChain.xml><?xml version="1.0" encoding="utf-8"?>
<calcChain xmlns="http://schemas.openxmlformats.org/spreadsheetml/2006/main">
  <c r="C7" i="2" l="1"/>
  <c r="D7" i="2"/>
  <c r="C8" i="2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K16" i="2" l="1"/>
  <c r="K15" i="2"/>
  <c r="K14" i="2"/>
  <c r="K13" i="2"/>
  <c r="K12" i="2"/>
  <c r="K11" i="2"/>
  <c r="K10" i="2"/>
  <c r="K9" i="2"/>
  <c r="K8" i="2"/>
  <c r="J7" i="2"/>
  <c r="K7" i="2" l="1"/>
  <c r="J10" i="2" l="1"/>
  <c r="J9" i="2"/>
  <c r="J8" i="2"/>
  <c r="J16" i="2" l="1"/>
  <c r="J15" i="2"/>
  <c r="J14" i="2"/>
  <c r="J13" i="2"/>
  <c r="J12" i="2"/>
  <c r="J11" i="2"/>
</calcChain>
</file>

<file path=xl/sharedStrings.xml><?xml version="1.0" encoding="utf-8"?>
<sst xmlns="http://schemas.openxmlformats.org/spreadsheetml/2006/main" count="102" uniqueCount="23">
  <si>
    <t>Код ЗВ</t>
  </si>
  <si>
    <t>Наименование ЗВ</t>
  </si>
  <si>
    <t>Средства сокращения выбросов (ССВ)</t>
  </si>
  <si>
    <t>-</t>
  </si>
  <si>
    <t>Понтон</t>
  </si>
  <si>
    <t>Плавающая крыша</t>
  </si>
  <si>
    <t>Выносные средства сокращения выбросов</t>
  </si>
  <si>
    <t xml:space="preserve"> По паспортным данным на резервуар</t>
  </si>
  <si>
    <t>В соответствии с п. 10.1.1.8</t>
  </si>
  <si>
    <r>
      <t xml:space="preserve">Эффективность выносного средства сокращения потерь </t>
    </r>
    <r>
      <rPr>
        <i/>
        <sz val="10"/>
        <color theme="1"/>
        <rFont val="Arial"/>
        <family val="2"/>
        <charset val="204"/>
      </rPr>
      <t>η</t>
    </r>
    <r>
      <rPr>
        <i/>
        <vertAlign val="subscript"/>
        <sz val="10"/>
        <color theme="1"/>
        <rFont val="Arial"/>
        <family val="2"/>
        <charset val="204"/>
      </rPr>
      <t>ccn</t>
    </r>
    <r>
      <rPr>
        <sz val="10"/>
        <color theme="1"/>
        <rFont val="Arial"/>
        <family val="2"/>
        <charset val="204"/>
      </rPr>
      <t>, %</t>
    </r>
  </si>
  <si>
    <r>
      <t>c</t>
    </r>
    <r>
      <rPr>
        <i/>
        <vertAlign val="subscript"/>
        <sz val="10"/>
        <color theme="1"/>
        <rFont val="Arial"/>
        <family val="2"/>
        <charset val="204"/>
      </rPr>
      <t>i вх</t>
    </r>
    <r>
      <rPr>
        <i/>
        <sz val="10"/>
        <color theme="1"/>
        <rFont val="Arial"/>
        <family val="2"/>
        <charset val="204"/>
      </rPr>
      <t>, мг/м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</si>
  <si>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r>
      <t>c</t>
    </r>
    <r>
      <rPr>
        <i/>
        <vertAlign val="subscript"/>
        <sz val="10"/>
        <color theme="1"/>
        <rFont val="Arial"/>
        <family val="2"/>
        <charset val="204"/>
      </rPr>
      <t>iвых</t>
    </r>
    <r>
      <rPr>
        <i/>
        <sz val="10"/>
        <color theme="1"/>
        <rFont val="Arial"/>
        <family val="2"/>
        <charset val="204"/>
      </rPr>
      <t>, мг/м</t>
    </r>
    <r>
      <rPr>
        <i/>
        <vertAlign val="superscript"/>
        <sz val="10"/>
        <color theme="1"/>
        <rFont val="Arial"/>
        <family val="2"/>
        <charset val="204"/>
      </rPr>
      <t>3</t>
    </r>
  </si>
  <si>
    <r>
      <t>Y</t>
    </r>
    <r>
      <rPr>
        <i/>
        <vertAlign val="subscript"/>
        <sz val="10"/>
        <color theme="1"/>
        <rFont val="Arial"/>
        <family val="2"/>
        <charset val="204"/>
      </rPr>
      <t>сум вх</t>
    </r>
    <r>
      <rPr>
        <i/>
        <sz val="10"/>
        <color theme="1"/>
        <rFont val="Arial"/>
        <family val="2"/>
        <charset val="204"/>
      </rPr>
      <t>, % об.</t>
    </r>
  </si>
  <si>
    <r>
      <t>Y</t>
    </r>
    <r>
      <rPr>
        <i/>
        <vertAlign val="subscript"/>
        <sz val="10"/>
        <color theme="1"/>
        <rFont val="Arial"/>
        <family val="2"/>
        <charset val="204"/>
      </rPr>
      <t>сум вых</t>
    </r>
    <r>
      <rPr>
        <i/>
        <sz val="10"/>
        <color theme="1"/>
        <rFont val="Arial"/>
        <family val="2"/>
        <charset val="204"/>
      </rPr>
      <t>, % об.</t>
    </r>
  </si>
  <si>
    <t>Принятая в расчёт</t>
  </si>
  <si>
    <t>Наименование выносного средства сокращения потерь</t>
  </si>
  <si>
    <t>По формуле 10.8</t>
  </si>
  <si>
    <t>Ацетон</t>
  </si>
  <si>
    <t>ЕСЛИ(ИЛИ($L$28="ССВ отсутствуют";O28="-");И(P28="-";U28="-");ЕСЛИ(И($L$28="Выносные средства сокращения выбросов";U28="-");P28&lt;&gt;"-";ЕСЛИ(U28&lt;&gt;"-";P28="-")))</t>
  </si>
  <si>
    <t>ЕСЛИ($L$28="ССВ отсутствуют";Q28="-";И($L$28="Выносные средства сокращения выбросов";P28="-";Q28&lt;&gt;"-"))</t>
  </si>
  <si>
    <t>ССВ отсутсвуют</t>
  </si>
  <si>
    <t>uuu</t>
  </si>
  <si>
    <t>ooo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</si>
</sst>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b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FF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2"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0000FF"/>
      <color rgb="FF00FFFF"/>
      <color rgb="FFCCFFFF"/>
      <color rgb="FF00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71"/>
  <sheetViews>
    <sheetView tabSelected="1" zoomScaleNormal="100" workbookViewId="0">
      <selection activeCell="E7" sqref="E7"/>
    </sheetView>
  </sheetViews>
  <sheetFormatPr defaultRowHeight="12.75" x14ac:dyDescent="0.2"/>
  <cols>
    <col min="1" max="2" width="30.7109375" style="1" customWidth="1"/>
    <col min="3" max="3" width="12.7109375" style="1" customWidth="1"/>
    <col min="4" max="4" width="32.7109375" style="1" customWidth="1"/>
    <col min="5" max="12" width="14.7109375" style="1" customWidth="1"/>
    <col min="13" max="16384" width="9.140625" style="1"/>
  </cols>
  <sheetData>
    <row r="3" spans="1:14" s="2" customFormat="1" ht="42.75" customHeight="1" x14ac:dyDescent="0.25">
      <c r="A3" s="31" t="s">
        <v>2</v>
      </c>
      <c r="B3" s="28" t="s">
        <v>15</v>
      </c>
      <c r="C3" s="27" t="s">
        <v>0</v>
      </c>
      <c r="D3" s="27" t="s">
        <v>1</v>
      </c>
      <c r="E3" s="27" t="s">
        <v>9</v>
      </c>
      <c r="F3" s="27"/>
      <c r="G3" s="27"/>
      <c r="H3" s="27"/>
      <c r="I3" s="27"/>
      <c r="J3" s="27"/>
      <c r="K3" s="27"/>
      <c r="L3" s="7"/>
      <c r="M3" s="2" t="s">
        <v>0</v>
      </c>
      <c r="N3" s="2" t="s">
        <v>1</v>
      </c>
    </row>
    <row r="4" spans="1:14" s="2" customFormat="1" ht="42.75" customHeight="1" x14ac:dyDescent="0.25">
      <c r="A4" s="31"/>
      <c r="B4" s="29"/>
      <c r="C4" s="27"/>
      <c r="D4" s="27"/>
      <c r="E4" s="27" t="s">
        <v>7</v>
      </c>
      <c r="F4" s="27" t="s">
        <v>8</v>
      </c>
      <c r="G4" s="27"/>
      <c r="H4" s="27"/>
      <c r="I4" s="27"/>
      <c r="J4" s="27"/>
      <c r="K4" s="27" t="s">
        <v>14</v>
      </c>
      <c r="L4" s="7"/>
    </row>
    <row r="5" spans="1:14" s="2" customFormat="1" ht="25.5" x14ac:dyDescent="0.25">
      <c r="A5" s="31"/>
      <c r="B5" s="30"/>
      <c r="C5" s="27"/>
      <c r="D5" s="27"/>
      <c r="E5" s="27"/>
      <c r="F5" s="9" t="s">
        <v>10</v>
      </c>
      <c r="G5" s="9" t="s">
        <v>11</v>
      </c>
      <c r="H5" s="9" t="s">
        <v>12</v>
      </c>
      <c r="I5" s="9" t="s">
        <v>13</v>
      </c>
      <c r="J5" s="8" t="s">
        <v>16</v>
      </c>
      <c r="K5" s="27"/>
      <c r="L5" s="7"/>
    </row>
    <row r="6" spans="1:14" s="17" customFormat="1" x14ac:dyDescent="0.25">
      <c r="A6" s="22">
        <v>12</v>
      </c>
      <c r="B6" s="4">
        <v>13</v>
      </c>
      <c r="C6" s="4">
        <v>14</v>
      </c>
      <c r="D6" s="4">
        <v>15</v>
      </c>
      <c r="E6" s="4">
        <v>16</v>
      </c>
      <c r="F6" s="4">
        <v>17</v>
      </c>
      <c r="G6" s="22">
        <v>18</v>
      </c>
      <c r="H6" s="22">
        <v>19</v>
      </c>
      <c r="I6" s="22">
        <v>20</v>
      </c>
      <c r="J6" s="18">
        <v>21</v>
      </c>
      <c r="K6" s="18">
        <v>22</v>
      </c>
      <c r="L6" s="15"/>
      <c r="M6" s="17">
        <v>47</v>
      </c>
      <c r="N6" s="17">
        <v>48</v>
      </c>
    </row>
    <row r="7" spans="1:14" s="7" customFormat="1" x14ac:dyDescent="0.25">
      <c r="A7" s="16" t="s">
        <v>20</v>
      </c>
      <c r="B7" s="11" t="s">
        <v>3</v>
      </c>
      <c r="C7" s="6" t="str">
        <f t="shared" ref="C7:C16" si="0">IF($B$7="-","-",M7)</f>
        <v>-</v>
      </c>
      <c r="D7" s="6" t="str">
        <f t="shared" ref="D7:D16" si="1">IF($B$7="-","-",N7)</f>
        <v>-</v>
      </c>
      <c r="E7" s="10" t="s">
        <v>3</v>
      </c>
      <c r="F7" s="10" t="s">
        <v>3</v>
      </c>
      <c r="G7" s="10" t="s">
        <v>3</v>
      </c>
      <c r="H7" s="10" t="s">
        <v>3</v>
      </c>
      <c r="I7" s="10" t="s">
        <v>3</v>
      </c>
      <c r="J7" s="21" t="str">
        <f t="shared" ref="J7:J16" si="2">IF(F7&lt;&gt;"-",(F7-G7*(1-(H7/100)+(I7/100)))*100/F7,"-")</f>
        <v>-</v>
      </c>
      <c r="K7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выбросов",C7="-")),"-",IF(AND(J7&lt;&gt;"-",E7="-"),ROUND(J7,2),IF(AND(J7="-",E7&lt;&gt;"-"),ROUND(E7,2),IF(AND($A$7="Выносные средства сокращения выбросов",E7="-",J7="-"),"Ошибка!","-")))))))</f>
        <v>-</v>
      </c>
      <c r="L7" s="25"/>
      <c r="M7" s="7">
        <v>1401</v>
      </c>
      <c r="N7" s="7" t="s">
        <v>17</v>
      </c>
    </row>
    <row r="8" spans="1:14" s="7" customFormat="1" x14ac:dyDescent="0.25">
      <c r="A8" s="16" t="s">
        <v>20</v>
      </c>
      <c r="C8" s="6" t="str">
        <f t="shared" si="0"/>
        <v>-</v>
      </c>
      <c r="D8" s="6" t="str">
        <f t="shared" si="1"/>
        <v>-</v>
      </c>
      <c r="E8" s="10" t="s">
        <v>3</v>
      </c>
      <c r="F8" s="10" t="s">
        <v>3</v>
      </c>
      <c r="G8" s="10" t="s">
        <v>3</v>
      </c>
      <c r="H8" s="10" t="s">
        <v>3</v>
      </c>
      <c r="I8" s="10" t="s">
        <v>3</v>
      </c>
      <c r="J8" s="21" t="str">
        <f t="shared" ref="J8:J10" si="3">IF(F8&lt;&gt;"-",(F8-G8*(1-(H8/100)+(I8/100)))*100/F8,"-")</f>
        <v>-</v>
      </c>
      <c r="K8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выбросов",C8="-")),"-",IF(AND(J8&lt;&gt;"-",E8="-"),ROUND(J8,2),IF(AND(J8="-",E8&lt;&gt;"-"),ROUND(E8,2),IF(AND($A$7="Выносные средства сокращения выбросов",E8="-",J8="-"),"Ошибка!","-")))))))</f>
        <v>-</v>
      </c>
      <c r="L8" s="25"/>
      <c r="M8" s="7" t="s">
        <v>3</v>
      </c>
      <c r="N8" s="7" t="s">
        <v>3</v>
      </c>
    </row>
    <row r="9" spans="1:14" s="7" customFormat="1" ht="25.5" x14ac:dyDescent="0.25">
      <c r="A9" s="16" t="s">
        <v>6</v>
      </c>
      <c r="B9" s="7" t="s">
        <v>21</v>
      </c>
      <c r="C9" s="6">
        <v>111</v>
      </c>
      <c r="D9" s="6" t="str">
        <f t="shared" si="1"/>
        <v>-</v>
      </c>
      <c r="E9" s="10" t="s">
        <v>22</v>
      </c>
      <c r="F9" s="10" t="s">
        <v>3</v>
      </c>
      <c r="G9" s="10" t="s">
        <v>3</v>
      </c>
      <c r="H9" s="10" t="s">
        <v>3</v>
      </c>
      <c r="I9" s="10" t="s">
        <v>3</v>
      </c>
      <c r="J9" s="21" t="str">
        <f t="shared" si="3"/>
        <v>-</v>
      </c>
      <c r="K9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выбросов",C9="-")),"-",IF(AND(J9&lt;&gt;"-",E9="-"),ROUND(J9,2),IF(AND(J9="-",E9&lt;&gt;"-"),ROUND(E9,2),IF(AND($A$7="Выносные средства сокращения выбросов",E9="-",J9="-"),"Ошибка!","-")))))))</f>
        <v>-</v>
      </c>
      <c r="L9" s="25"/>
      <c r="M9" s="7" t="s">
        <v>3</v>
      </c>
      <c r="N9" s="7" t="s">
        <v>3</v>
      </c>
    </row>
    <row r="10" spans="1:14" s="7" customFormat="1" x14ac:dyDescent="0.25">
      <c r="A10" s="16" t="s">
        <v>4</v>
      </c>
      <c r="B10" s="12"/>
      <c r="C10" s="6" t="str">
        <f t="shared" si="0"/>
        <v>-</v>
      </c>
      <c r="D10" s="6" t="str">
        <f t="shared" si="1"/>
        <v>-</v>
      </c>
      <c r="E10" s="10" t="s">
        <v>3</v>
      </c>
      <c r="F10" s="10" t="s">
        <v>3</v>
      </c>
      <c r="G10" s="10" t="s">
        <v>3</v>
      </c>
      <c r="H10" s="10" t="s">
        <v>3</v>
      </c>
      <c r="I10" s="10" t="s">
        <v>3</v>
      </c>
      <c r="J10" s="21" t="str">
        <f t="shared" si="3"/>
        <v>-</v>
      </c>
      <c r="K10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выбросов",C10="-")),"-",IF(AND(J10&lt;&gt;"-",E10="-"),ROUND(J10,2),IF(AND(J10="-",E10&lt;&gt;"-"),ROUND(E10,2),IF(AND($A$7="Выносные средства сокращения выбросов",E10="-",J10="-"),"Ошибка!","-")))))))</f>
        <v>-</v>
      </c>
      <c r="L10" s="25"/>
      <c r="M10" s="7" t="s">
        <v>3</v>
      </c>
      <c r="N10" s="7" t="s">
        <v>3</v>
      </c>
    </row>
    <row r="11" spans="1:14" s="7" customFormat="1" x14ac:dyDescent="0.25">
      <c r="A11" s="16" t="s">
        <v>5</v>
      </c>
      <c r="B11" s="12"/>
      <c r="C11" s="6" t="str">
        <f t="shared" si="0"/>
        <v>-</v>
      </c>
      <c r="D11" s="6" t="str">
        <f t="shared" si="1"/>
        <v>-</v>
      </c>
      <c r="E11" s="10" t="s">
        <v>3</v>
      </c>
      <c r="F11" s="10" t="s">
        <v>3</v>
      </c>
      <c r="G11" s="10" t="s">
        <v>3</v>
      </c>
      <c r="H11" s="10" t="s">
        <v>3</v>
      </c>
      <c r="I11" s="10" t="s">
        <v>3</v>
      </c>
      <c r="J11" s="21" t="str">
        <f t="shared" si="2"/>
        <v>-</v>
      </c>
      <c r="K11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выбросов",C11="-")),"-",IF(AND(J11&lt;&gt;"-",E11="-"),ROUND(J11,2),IF(AND(J11="-",E11&lt;&gt;"-"),ROUND(E11,2),IF(AND($A$7="Выносные средства сокращения выбросов",E11="-",J11="-"),"Ошибка!","-")))))))</f>
        <v>-</v>
      </c>
      <c r="L11" s="25"/>
      <c r="M11" s="7" t="s">
        <v>3</v>
      </c>
      <c r="N11" s="7" t="s">
        <v>3</v>
      </c>
    </row>
    <row r="12" spans="1:14" s="7" customFormat="1" x14ac:dyDescent="0.25">
      <c r="A12" s="16" t="s">
        <v>4</v>
      </c>
      <c r="C12" s="6" t="str">
        <f t="shared" si="0"/>
        <v>-</v>
      </c>
      <c r="D12" s="6" t="str">
        <f t="shared" si="1"/>
        <v>-</v>
      </c>
      <c r="E12" s="10" t="s">
        <v>3</v>
      </c>
      <c r="F12" s="10" t="s">
        <v>3</v>
      </c>
      <c r="G12" s="10" t="s">
        <v>3</v>
      </c>
      <c r="H12" s="10" t="s">
        <v>3</v>
      </c>
      <c r="I12" s="10" t="s">
        <v>3</v>
      </c>
      <c r="J12" s="21" t="str">
        <f t="shared" si="2"/>
        <v>-</v>
      </c>
      <c r="K12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выбросов",C12="-")),"-",IF(AND(J12&lt;&gt;"-",E12="-"),ROUND(J12,2),IF(AND(J12="-",E12&lt;&gt;"-"),ROUND(E12,2),IF(AND($A$7="Выносные средства сокращения выбросов",E12="-",J12="-"),"Ошибка!","-")))))))</f>
        <v>-</v>
      </c>
      <c r="L12" s="25"/>
      <c r="M12" s="7" t="s">
        <v>3</v>
      </c>
      <c r="N12" s="7" t="s">
        <v>3</v>
      </c>
    </row>
    <row r="13" spans="1:14" s="7" customFormat="1" ht="25.5" x14ac:dyDescent="0.25">
      <c r="A13" s="16" t="s">
        <v>6</v>
      </c>
      <c r="C13" s="6" t="str">
        <f t="shared" si="0"/>
        <v>-</v>
      </c>
      <c r="D13" s="6" t="str">
        <f t="shared" si="1"/>
        <v>-</v>
      </c>
      <c r="E13" s="10" t="s">
        <v>3</v>
      </c>
      <c r="F13" s="10" t="s">
        <v>3</v>
      </c>
      <c r="G13" s="10" t="s">
        <v>3</v>
      </c>
      <c r="H13" s="10" t="s">
        <v>3</v>
      </c>
      <c r="I13" s="10" t="s">
        <v>3</v>
      </c>
      <c r="J13" s="21" t="str">
        <f t="shared" si="2"/>
        <v>-</v>
      </c>
      <c r="K13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выбросов",C13="-")),"-",IF(AND(J13&lt;&gt;"-",E13="-"),ROUND(J13,2),IF(AND(J13="-",E13&lt;&gt;"-"),ROUND(E13,2),IF(AND($A$7="Выносные средства сокращения выбросов",E13="-",J13="-"),"Ошибка!","-")))))))</f>
        <v>-</v>
      </c>
      <c r="L13" s="25"/>
      <c r="M13" s="7" t="s">
        <v>3</v>
      </c>
      <c r="N13" s="7" t="s">
        <v>3</v>
      </c>
    </row>
    <row r="14" spans="1:14" s="7" customFormat="1" x14ac:dyDescent="0.25">
      <c r="A14" s="16" t="s">
        <v>20</v>
      </c>
      <c r="C14" s="6" t="str">
        <f t="shared" si="0"/>
        <v>-</v>
      </c>
      <c r="D14" s="6" t="str">
        <f t="shared" si="1"/>
        <v>-</v>
      </c>
      <c r="E14" s="10" t="s">
        <v>3</v>
      </c>
      <c r="F14" s="10" t="s">
        <v>3</v>
      </c>
      <c r="G14" s="10" t="s">
        <v>3</v>
      </c>
      <c r="H14" s="10" t="s">
        <v>3</v>
      </c>
      <c r="I14" s="10" t="s">
        <v>3</v>
      </c>
      <c r="J14" s="21" t="str">
        <f t="shared" si="2"/>
        <v>-</v>
      </c>
      <c r="K14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выбросов",C14="-")),"-",IF(AND(J14&lt;&gt;"-",E14="-"),ROUND(J14,2),IF(AND(J14="-",E14&lt;&gt;"-"),ROUND(E14,2),IF(AND($A$7="Выносные средства сокращения выбросов",E14="-",J14="-"),"Ошибка!","-")))))))</f>
        <v>-</v>
      </c>
      <c r="L14" s="25"/>
      <c r="M14" s="7" t="s">
        <v>3</v>
      </c>
      <c r="N14" s="7" t="s">
        <v>3</v>
      </c>
    </row>
    <row r="15" spans="1:14" s="7" customFormat="1" x14ac:dyDescent="0.25">
      <c r="A15" s="16" t="s">
        <v>4</v>
      </c>
      <c r="C15" s="6" t="str">
        <f t="shared" si="0"/>
        <v>-</v>
      </c>
      <c r="D15" s="6" t="str">
        <f t="shared" si="1"/>
        <v>-</v>
      </c>
      <c r="E15" s="10" t="s">
        <v>3</v>
      </c>
      <c r="F15" s="10" t="s">
        <v>3</v>
      </c>
      <c r="G15" s="10" t="s">
        <v>3</v>
      </c>
      <c r="H15" s="10" t="s">
        <v>3</v>
      </c>
      <c r="I15" s="10" t="s">
        <v>3</v>
      </c>
      <c r="J15" s="21" t="str">
        <f t="shared" si="2"/>
        <v>-</v>
      </c>
      <c r="K15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выбросов",C15="-")),"-",IF(AND(J15&lt;&gt;"-",E15="-"),ROUND(J15,2),IF(AND(J15="-",E15&lt;&gt;"-"),ROUND(E15,2),IF(AND($A$7="Выносные средства сокращения выбросов",E15="-",J15="-"),"Ошибка!","-")))))))</f>
        <v>-</v>
      </c>
      <c r="L15" s="25"/>
      <c r="M15" s="7" t="s">
        <v>3</v>
      </c>
      <c r="N15" s="7" t="s">
        <v>3</v>
      </c>
    </row>
    <row r="16" spans="1:14" s="7" customFormat="1" x14ac:dyDescent="0.25">
      <c r="A16" s="16" t="s">
        <v>5</v>
      </c>
      <c r="C16" s="6" t="str">
        <f t="shared" si="0"/>
        <v>-</v>
      </c>
      <c r="D16" s="6" t="str">
        <f t="shared" si="1"/>
        <v>-</v>
      </c>
      <c r="E16" s="10" t="s">
        <v>3</v>
      </c>
      <c r="F16" s="10" t="s">
        <v>3</v>
      </c>
      <c r="G16" s="10" t="s">
        <v>3</v>
      </c>
      <c r="H16" s="10" t="s">
        <v>3</v>
      </c>
      <c r="I16" s="10" t="s">
        <v>3</v>
      </c>
      <c r="J16" s="21" t="str">
        <f t="shared" si="2"/>
        <v>-</v>
      </c>
      <c r="K16" s="21" t="str">
        <f>IF(AND($A$7&lt;&gt;"Выносные средства сокращения выбросов",$B$7="-"),"-",IF(#REF!&lt;&gt;"Нагретые до температуры не более 313°К","-",IF(#REF!="Нагретые до температуры не более 313°К",IF(OR($A$7&lt;&gt;"Выносные средства сокращения выбросов",AND($A$7="Выносные средства сокращения выбросов",C16="-")),"-",IF(AND(J16&lt;&gt;"-",E16="-"),ROUND(J16,2),IF(AND(J16="-",E16&lt;&gt;"-"),ROUND(E16,2),IF(AND($A$7="Выносные средства сокращения выбросов",E16="-",J16="-"),"Ошибка!","-")))))))</f>
        <v>-</v>
      </c>
      <c r="L16" s="25"/>
      <c r="M16" s="7" t="s">
        <v>3</v>
      </c>
      <c r="N16" s="7" t="s">
        <v>3</v>
      </c>
    </row>
    <row r="17" spans="1:12" s="13" customFormat="1" x14ac:dyDescent="0.25"/>
    <row r="18" spans="1:12" s="13" customFormat="1" x14ac:dyDescent="0.25">
      <c r="F18" s="13" t="s">
        <v>18</v>
      </c>
      <c r="K18" s="3"/>
      <c r="L18" s="3"/>
    </row>
    <row r="19" spans="1:12" s="13" customFormat="1" x14ac:dyDescent="0.2">
      <c r="E19" s="23"/>
      <c r="F19" s="13" t="s">
        <v>19</v>
      </c>
    </row>
    <row r="20" spans="1:12" s="13" customFormat="1" x14ac:dyDescent="0.25">
      <c r="A20" s="24" t="s">
        <v>20</v>
      </c>
    </row>
    <row r="21" spans="1:12" s="14" customFormat="1" x14ac:dyDescent="0.25">
      <c r="A21" s="26" t="s">
        <v>6</v>
      </c>
      <c r="G21" s="13"/>
    </row>
    <row r="22" spans="1:12" s="14" customFormat="1" x14ac:dyDescent="0.25">
      <c r="A22" s="24" t="s">
        <v>4</v>
      </c>
      <c r="G22" s="13"/>
    </row>
    <row r="23" spans="1:12" s="14" customFormat="1" x14ac:dyDescent="0.25">
      <c r="A23" s="24" t="s">
        <v>5</v>
      </c>
      <c r="G23" s="13"/>
    </row>
    <row r="24" spans="1:12" s="14" customFormat="1" x14ac:dyDescent="0.25">
      <c r="G24" s="13"/>
    </row>
    <row r="25" spans="1:12" s="14" customFormat="1" x14ac:dyDescent="0.25">
      <c r="G25" s="13"/>
    </row>
    <row r="26" spans="1:12" s="14" customFormat="1" x14ac:dyDescent="0.25">
      <c r="G26" s="13"/>
    </row>
    <row r="27" spans="1:12" s="13" customFormat="1" x14ac:dyDescent="0.25"/>
    <row r="28" spans="1:12" s="13" customFormat="1" x14ac:dyDescent="0.25"/>
    <row r="29" spans="1:12" s="13" customFormat="1" x14ac:dyDescent="0.25"/>
    <row r="30" spans="1:12" s="13" customFormat="1" x14ac:dyDescent="0.25"/>
    <row r="31" spans="1:12" s="13" customFormat="1" x14ac:dyDescent="0.25"/>
    <row r="32" spans="1:1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ht="12.75" customHeigh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5" customFormat="1" x14ac:dyDescent="0.2"/>
    <row r="55" s="5" customFormat="1" x14ac:dyDescent="0.2"/>
    <row r="56" s="5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</sheetData>
  <dataConsolidate/>
  <mergeCells count="8">
    <mergeCell ref="B3:B5"/>
    <mergeCell ref="A3:A5"/>
    <mergeCell ref="K4:K5"/>
    <mergeCell ref="F4:J4"/>
    <mergeCell ref="E3:K3"/>
    <mergeCell ref="E4:E5"/>
    <mergeCell ref="C3:C5"/>
    <mergeCell ref="D3:D5"/>
  </mergeCells>
  <conditionalFormatting sqref="K7:L16">
    <cfRule type="cellIs" dxfId="3" priority="10" operator="equal">
      <formula>"Ошибка!"</formula>
    </cfRule>
  </conditionalFormatting>
  <conditionalFormatting sqref="E7:I16">
    <cfRule type="expression" dxfId="2" priority="1">
      <formula>($A7="Выносные средства сокращения выбросов")*AND($E7="-",OR($F7="-",$G7="-",$H7="-",$I7="-"))</formula>
    </cfRule>
  </conditionalFormatting>
  <dataValidations count="3">
    <dataValidation type="list" allowBlank="1" showInputMessage="1" showErrorMessage="1" sqref="A7:A16">
      <formula1>$A$20:$A$23</formula1>
    </dataValidation>
    <dataValidation type="custom" allowBlank="1" showInputMessage="1" showErrorMessage="1" sqref="B7:B16">
      <formula1>$A7="Выносные средства сокращения выбросов"</formula1>
    </dataValidation>
    <dataValidation type="custom" allowBlank="1" showInputMessage="1" showErrorMessage="1" sqref="E7:I16">
      <formula1>($A7="Выносные средства сокращения выбросов")*(($C7&lt;&gt;"-")+($D7&lt;&gt;"-"))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Функциональность ограничена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Elena</cp:lastModifiedBy>
  <cp:lastPrinted>2012-07-19T13:02:44Z</cp:lastPrinted>
  <dcterms:created xsi:type="dcterms:W3CDTF">2012-03-27T10:47:42Z</dcterms:created>
  <dcterms:modified xsi:type="dcterms:W3CDTF">2016-09-20T12:00:41Z</dcterms:modified>
</cp:coreProperties>
</file>