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275" activeTab="1"/>
  </bookViews>
  <sheets>
    <sheet name="Лист1" sheetId="1" r:id="rId1"/>
    <sheet name="результа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A2" i="2" a="1"/>
  <c r="A2" i="2" s="1"/>
  <c r="A4" i="2" l="1" a="1"/>
  <c r="A4" i="2" s="1"/>
  <c r="N2" i="1"/>
  <c r="A5" i="2" l="1" a="1"/>
  <c r="A5" i="2" s="1"/>
  <c r="B6" i="1"/>
  <c r="B7" i="1"/>
  <c r="B8" i="1"/>
  <c r="B3" i="1"/>
  <c r="B4" i="1"/>
  <c r="N4" i="1"/>
  <c r="I4" i="1"/>
  <c r="I8" i="1"/>
  <c r="I7" i="1"/>
  <c r="I3" i="1"/>
  <c r="A6" i="2" l="1" a="1"/>
  <c r="A6" i="2" s="1"/>
  <c r="A7" i="2" a="1"/>
  <c r="A7" i="2" s="1"/>
  <c r="G2" i="2"/>
  <c r="F2" i="2" s="1"/>
  <c r="A8" i="2" l="1" a="1"/>
  <c r="A8" i="2" s="1"/>
  <c r="G3" i="2"/>
  <c r="F3" i="2" s="1"/>
  <c r="G4" i="2"/>
  <c r="F4" i="2" s="1"/>
  <c r="C4" i="2"/>
  <c r="B4" i="2"/>
  <c r="E2" i="2"/>
  <c r="B2" i="2"/>
  <c r="D2" i="2"/>
  <c r="C2" i="2"/>
  <c r="C3" i="2"/>
  <c r="B3" i="2"/>
  <c r="E3" i="2"/>
  <c r="D3" i="2"/>
  <c r="E4" i="2" l="1"/>
  <c r="D4" i="2"/>
  <c r="A9" i="2" a="1"/>
  <c r="A9" i="2" s="1"/>
  <c r="G5" i="2"/>
  <c r="F5" i="2" s="1"/>
  <c r="A10" i="2" l="1" a="1"/>
  <c r="A10" i="2" s="1"/>
  <c r="G7" i="2"/>
  <c r="F7" i="2" s="1"/>
  <c r="C7" i="2"/>
  <c r="B7" i="2"/>
  <c r="E7" i="2"/>
  <c r="D7" i="2"/>
  <c r="G8" i="2"/>
  <c r="F8" i="2" s="1"/>
  <c r="G6" i="2"/>
  <c r="F6" i="2" s="1"/>
  <c r="D5" i="2"/>
  <c r="B5" i="2"/>
  <c r="E5" i="2"/>
  <c r="C5" i="2"/>
  <c r="A11" i="2" l="1" a="1"/>
  <c r="A11" i="2" s="1"/>
  <c r="A12" i="2" s="1" a="1"/>
  <c r="A12" i="2" s="1"/>
  <c r="A13" i="2" s="1" a="1"/>
  <c r="A13" i="2" s="1"/>
  <c r="A14" i="2" s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  <c r="A21" i="2" s="1" a="1"/>
  <c r="A21" i="2" s="1"/>
  <c r="A22" i="2" s="1" a="1"/>
  <c r="A22" i="2" s="1"/>
  <c r="A23" i="2" s="1" a="1"/>
  <c r="A23" i="2" s="1"/>
  <c r="A24" i="2" s="1" a="1"/>
  <c r="A24" i="2" s="1"/>
  <c r="A25" i="2" s="1" a="1"/>
  <c r="A25" i="2" s="1"/>
  <c r="A26" i="2" s="1" a="1"/>
  <c r="A26" i="2" s="1"/>
  <c r="A27" i="2" s="1" a="1"/>
  <c r="A27" i="2" s="1"/>
  <c r="A28" i="2" s="1" a="1"/>
  <c r="A28" i="2" s="1"/>
  <c r="A29" i="2" s="1" a="1"/>
  <c r="A29" i="2" s="1"/>
  <c r="A30" i="2" s="1" a="1"/>
  <c r="A30" i="2" s="1"/>
  <c r="A31" i="2" s="1" a="1"/>
  <c r="A31" i="2" s="1"/>
  <c r="A32" i="2" s="1" a="1"/>
  <c r="A32" i="2" s="1"/>
  <c r="A33" i="2" s="1" a="1"/>
  <c r="A33" i="2" s="1"/>
  <c r="A34" i="2" s="1" a="1"/>
  <c r="A34" i="2" s="1"/>
  <c r="A35" i="2" s="1" a="1"/>
  <c r="A35" i="2" s="1"/>
  <c r="A36" i="2" s="1" a="1"/>
  <c r="A36" i="2" s="1"/>
  <c r="A37" i="2" s="1" a="1"/>
  <c r="A37" i="2" s="1"/>
  <c r="A38" i="2" s="1" a="1"/>
  <c r="A38" i="2" s="1"/>
  <c r="A39" i="2" s="1" a="1"/>
  <c r="A39" i="2" s="1"/>
  <c r="A40" i="2" s="1" a="1"/>
  <c r="A40" i="2" s="1"/>
  <c r="A41" i="2" s="1" a="1"/>
  <c r="A41" i="2" s="1"/>
  <c r="A42" i="2" s="1" a="1"/>
  <c r="A42" i="2" s="1"/>
  <c r="A43" i="2" s="1" a="1"/>
  <c r="A43" i="2" s="1"/>
  <c r="A44" i="2" s="1" a="1"/>
  <c r="A44" i="2" s="1"/>
  <c r="A45" i="2" s="1" a="1"/>
  <c r="A45" i="2" s="1"/>
  <c r="A46" i="2" s="1" a="1"/>
  <c r="A46" i="2" s="1"/>
  <c r="A47" i="2" s="1" a="1"/>
  <c r="A47" i="2" s="1"/>
  <c r="A48" i="2" s="1" a="1"/>
  <c r="A48" i="2" s="1"/>
  <c r="A49" i="2" s="1" a="1"/>
  <c r="A49" i="2" s="1"/>
  <c r="A50" i="2" s="1" a="1"/>
  <c r="A50" i="2" s="1"/>
  <c r="A51" i="2" s="1" a="1"/>
  <c r="A51" i="2" s="1"/>
  <c r="A52" i="2" s="1" a="1"/>
  <c r="A52" i="2" s="1"/>
  <c r="A53" i="2" s="1" a="1"/>
  <c r="A53" i="2" s="1"/>
  <c r="A54" i="2" s="1" a="1"/>
  <c r="A54" i="2" s="1"/>
  <c r="A55" i="2" s="1" a="1"/>
  <c r="A55" i="2" s="1"/>
  <c r="A56" i="2" s="1" a="1"/>
  <c r="A56" i="2" s="1"/>
  <c r="A57" i="2" s="1" a="1"/>
  <c r="A57" i="2" s="1"/>
  <c r="A58" i="2" s="1" a="1"/>
  <c r="A58" i="2" s="1"/>
  <c r="A59" i="2" s="1" a="1"/>
  <c r="A59" i="2" s="1"/>
  <c r="A60" i="2" s="1" a="1"/>
  <c r="A60" i="2" s="1"/>
  <c r="A61" i="2" s="1" a="1"/>
  <c r="A61" i="2" s="1"/>
  <c r="A62" i="2" s="1" a="1"/>
  <c r="A62" i="2" s="1"/>
  <c r="A63" i="2" s="1" a="1"/>
  <c r="A63" i="2" s="1"/>
  <c r="A64" i="2" s="1" a="1"/>
  <c r="A64" i="2" s="1"/>
  <c r="A65" i="2" s="1" a="1"/>
  <c r="A65" i="2" s="1"/>
  <c r="A66" i="2" s="1" a="1"/>
  <c r="A66" i="2" s="1"/>
  <c r="A67" i="2" s="1" a="1"/>
  <c r="A67" i="2" s="1"/>
  <c r="A68" i="2" s="1" a="1"/>
  <c r="A68" i="2" s="1"/>
  <c r="A69" i="2" s="1" a="1"/>
  <c r="A69" i="2" s="1"/>
  <c r="A70" i="2" s="1" a="1"/>
  <c r="A70" i="2" s="1"/>
  <c r="A71" i="2" s="1" a="1"/>
  <c r="A71" i="2" s="1"/>
  <c r="A72" i="2" s="1" a="1"/>
  <c r="A72" i="2" s="1"/>
  <c r="A73" i="2" s="1" a="1"/>
  <c r="A73" i="2" s="1"/>
  <c r="A74" i="2" s="1" a="1"/>
  <c r="A74" i="2" s="1"/>
  <c r="A75" i="2" s="1" a="1"/>
  <c r="A75" i="2" s="1"/>
  <c r="A76" i="2" s="1" a="1"/>
  <c r="A76" i="2" s="1"/>
  <c r="A77" i="2" s="1" a="1"/>
  <c r="A77" i="2" s="1"/>
  <c r="A78" i="2" s="1" a="1"/>
  <c r="A78" i="2" s="1"/>
  <c r="A79" i="2" s="1" a="1"/>
  <c r="A79" i="2" s="1"/>
  <c r="A80" i="2" s="1" a="1"/>
  <c r="A80" i="2" s="1"/>
  <c r="A81" i="2" s="1" a="1"/>
  <c r="A81" i="2" s="1"/>
  <c r="A82" i="2" s="1" a="1"/>
  <c r="A82" i="2" s="1"/>
  <c r="A83" i="2" s="1" a="1"/>
  <c r="A83" i="2" s="1"/>
  <c r="A84" i="2" s="1" a="1"/>
  <c r="A84" i="2" s="1"/>
  <c r="A85" i="2" s="1" a="1"/>
  <c r="A85" i="2" s="1"/>
  <c r="A86" i="2" s="1" a="1"/>
  <c r="A86" i="2" s="1"/>
  <c r="A87" i="2" s="1" a="1"/>
  <c r="A87" i="2" s="1"/>
  <c r="A88" i="2" s="1" a="1"/>
  <c r="A88" i="2" s="1"/>
  <c r="A89" i="2" s="1" a="1"/>
  <c r="A89" i="2" s="1"/>
  <c r="A90" i="2" s="1" a="1"/>
  <c r="A90" i="2" s="1"/>
  <c r="A91" i="2" s="1" a="1"/>
  <c r="A91" i="2" s="1"/>
  <c r="A92" i="2" s="1" a="1"/>
  <c r="A92" i="2" s="1"/>
  <c r="A93" i="2" s="1" a="1"/>
  <c r="A93" i="2" s="1"/>
  <c r="A94" i="2" s="1" a="1"/>
  <c r="A94" i="2" s="1"/>
  <c r="A95" i="2" s="1" a="1"/>
  <c r="A95" i="2" s="1"/>
  <c r="A96" i="2" s="1" a="1"/>
  <c r="A96" i="2" s="1"/>
  <c r="A97" i="2" s="1" a="1"/>
  <c r="A97" i="2" s="1"/>
  <c r="A98" i="2" s="1" a="1"/>
  <c r="A98" i="2" s="1"/>
  <c r="A99" i="2" s="1" a="1"/>
  <c r="A99" i="2" s="1"/>
  <c r="A100" i="2" s="1" a="1"/>
  <c r="A100" i="2" s="1"/>
  <c r="D6" i="2"/>
  <c r="C6" i="2"/>
  <c r="E6" i="2"/>
  <c r="B6" i="2"/>
  <c r="D8" i="2"/>
  <c r="E8" i="2"/>
  <c r="C8" i="2"/>
  <c r="B8" i="2"/>
  <c r="G9" i="2" l="1"/>
  <c r="F9" i="2" s="1"/>
  <c r="G12" i="2" l="1"/>
  <c r="G11" i="2"/>
  <c r="E9" i="2"/>
  <c r="C9" i="2"/>
  <c r="D9" i="2"/>
  <c r="B9" i="2"/>
  <c r="G10" i="2"/>
  <c r="F10" i="2" s="1"/>
  <c r="E11" i="2"/>
  <c r="C11" i="2" l="1"/>
  <c r="F11" i="2"/>
  <c r="D11" i="2"/>
  <c r="D12" i="2"/>
  <c r="F12" i="2"/>
  <c r="B11" i="2"/>
  <c r="B12" i="2"/>
  <c r="E12" i="2"/>
  <c r="C12" i="2"/>
  <c r="E10" i="2"/>
  <c r="B10" i="2"/>
  <c r="D10" i="2"/>
  <c r="C10" i="2"/>
  <c r="G13" i="2" l="1"/>
  <c r="G14" i="2"/>
  <c r="F14" i="2" s="1"/>
  <c r="E13" i="2" l="1"/>
  <c r="F13" i="2"/>
  <c r="B13" i="2"/>
  <c r="D13" i="2"/>
  <c r="C13" i="2"/>
  <c r="D14" i="2"/>
  <c r="E14" i="2"/>
  <c r="C14" i="2"/>
  <c r="B14" i="2"/>
  <c r="G15" i="2"/>
  <c r="F15" i="2" s="1"/>
  <c r="E15" i="2" l="1"/>
  <c r="C15" i="2"/>
  <c r="D15" i="2"/>
  <c r="B15" i="2"/>
  <c r="G16" i="2"/>
  <c r="F16" i="2" s="1"/>
  <c r="G17" i="2" l="1"/>
  <c r="F17" i="2" s="1"/>
  <c r="D16" i="2"/>
  <c r="E16" i="2"/>
  <c r="C16" i="2"/>
  <c r="B16" i="2"/>
  <c r="E17" i="2" l="1"/>
  <c r="D17" i="2"/>
  <c r="C17" i="2"/>
  <c r="B17" i="2"/>
  <c r="G18" i="2"/>
  <c r="F18" i="2" s="1"/>
  <c r="D18" i="2" l="1"/>
  <c r="E18" i="2"/>
  <c r="C18" i="2"/>
  <c r="B18" i="2"/>
  <c r="G19" i="2"/>
  <c r="F19" i="2" s="1"/>
  <c r="E19" i="2" l="1"/>
  <c r="C19" i="2"/>
  <c r="D19" i="2"/>
  <c r="B19" i="2"/>
  <c r="G20" i="2"/>
  <c r="F20" i="2" s="1"/>
  <c r="D20" i="2" l="1"/>
  <c r="E20" i="2"/>
  <c r="C20" i="2"/>
  <c r="B20" i="2"/>
  <c r="G21" i="2"/>
  <c r="F21" i="2" s="1"/>
  <c r="E21" i="2" l="1"/>
  <c r="D21" i="2"/>
  <c r="C21" i="2"/>
  <c r="B21" i="2"/>
  <c r="G22" i="2"/>
  <c r="F22" i="2" s="1"/>
  <c r="D22" i="2" l="1"/>
  <c r="E22" i="2"/>
  <c r="C22" i="2"/>
  <c r="B22" i="2"/>
  <c r="G23" i="2"/>
  <c r="F23" i="2" s="1"/>
  <c r="E23" i="2" l="1"/>
  <c r="C23" i="2"/>
  <c r="D23" i="2"/>
  <c r="B23" i="2"/>
  <c r="G24" i="2"/>
  <c r="F24" i="2" s="1"/>
  <c r="D24" i="2" l="1"/>
  <c r="E24" i="2"/>
  <c r="C24" i="2"/>
  <c r="B24" i="2"/>
  <c r="G25" i="2"/>
  <c r="F25" i="2" s="1"/>
  <c r="E25" i="2" l="1"/>
  <c r="D25" i="2"/>
  <c r="C25" i="2"/>
  <c r="B25" i="2"/>
  <c r="G26" i="2"/>
  <c r="F26" i="2" s="1"/>
  <c r="D26" i="2" l="1"/>
  <c r="E26" i="2"/>
  <c r="C26" i="2"/>
  <c r="B26" i="2"/>
  <c r="G27" i="2"/>
  <c r="F27" i="2" s="1"/>
  <c r="E27" i="2" l="1"/>
  <c r="C27" i="2"/>
  <c r="D27" i="2"/>
  <c r="B27" i="2"/>
  <c r="G28" i="2"/>
  <c r="F28" i="2" s="1"/>
  <c r="D28" i="2" l="1"/>
  <c r="E28" i="2"/>
  <c r="C28" i="2"/>
  <c r="B28" i="2"/>
  <c r="G29" i="2"/>
  <c r="F29" i="2" s="1"/>
  <c r="E29" i="2" l="1"/>
  <c r="D29" i="2"/>
  <c r="C29" i="2"/>
  <c r="B29" i="2"/>
  <c r="G30" i="2"/>
  <c r="F30" i="2" s="1"/>
  <c r="D30" i="2" l="1"/>
  <c r="E30" i="2"/>
  <c r="C30" i="2"/>
  <c r="B30" i="2"/>
  <c r="G31" i="2"/>
  <c r="F31" i="2" s="1"/>
  <c r="E31" i="2" l="1"/>
  <c r="C31" i="2"/>
  <c r="D31" i="2"/>
  <c r="B31" i="2"/>
  <c r="G32" i="2"/>
  <c r="F32" i="2" s="1"/>
  <c r="D32" i="2" l="1"/>
  <c r="E32" i="2"/>
  <c r="C32" i="2"/>
  <c r="B32" i="2"/>
  <c r="G33" i="2"/>
  <c r="F33" i="2" s="1"/>
  <c r="E33" i="2" l="1"/>
  <c r="D33" i="2"/>
  <c r="C33" i="2"/>
  <c r="B33" i="2"/>
  <c r="G34" i="2"/>
  <c r="F34" i="2" s="1"/>
  <c r="D34" i="2" l="1"/>
  <c r="E34" i="2"/>
  <c r="C34" i="2"/>
  <c r="B34" i="2"/>
  <c r="G35" i="2"/>
  <c r="F35" i="2" s="1"/>
  <c r="E35" i="2" l="1"/>
  <c r="C35" i="2"/>
  <c r="D35" i="2"/>
  <c r="B35" i="2"/>
  <c r="G36" i="2"/>
  <c r="F36" i="2" s="1"/>
  <c r="D36" i="2" l="1"/>
  <c r="E36" i="2"/>
  <c r="C36" i="2"/>
  <c r="B36" i="2"/>
  <c r="G37" i="2"/>
  <c r="F37" i="2" s="1"/>
  <c r="E37" i="2" l="1"/>
  <c r="D37" i="2"/>
  <c r="C37" i="2"/>
  <c r="B37" i="2"/>
  <c r="G38" i="2"/>
  <c r="F38" i="2" s="1"/>
  <c r="D38" i="2" l="1"/>
  <c r="E38" i="2"/>
  <c r="C38" i="2"/>
  <c r="B38" i="2"/>
  <c r="G39" i="2"/>
  <c r="F39" i="2" s="1"/>
  <c r="E39" i="2" l="1"/>
  <c r="C39" i="2"/>
  <c r="D39" i="2"/>
  <c r="B39" i="2"/>
  <c r="G40" i="2"/>
  <c r="F40" i="2" s="1"/>
  <c r="D40" i="2" l="1"/>
  <c r="E40" i="2"/>
  <c r="C40" i="2"/>
  <c r="B40" i="2"/>
  <c r="G41" i="2"/>
  <c r="F41" i="2" s="1"/>
  <c r="E41" i="2" l="1"/>
  <c r="D41" i="2"/>
  <c r="C41" i="2"/>
  <c r="B41" i="2"/>
  <c r="G42" i="2"/>
  <c r="F42" i="2" s="1"/>
  <c r="D42" i="2" l="1"/>
  <c r="E42" i="2"/>
  <c r="C42" i="2"/>
  <c r="B42" i="2"/>
  <c r="G43" i="2"/>
  <c r="F43" i="2" s="1"/>
  <c r="E43" i="2" l="1"/>
  <c r="C43" i="2"/>
  <c r="D43" i="2"/>
  <c r="B43" i="2"/>
  <c r="G44" i="2"/>
  <c r="F44" i="2" s="1"/>
  <c r="D44" i="2" l="1"/>
  <c r="E44" i="2"/>
  <c r="C44" i="2"/>
  <c r="B44" i="2"/>
  <c r="G45" i="2"/>
  <c r="F45" i="2" s="1"/>
  <c r="E45" i="2" l="1"/>
  <c r="D45" i="2"/>
  <c r="C45" i="2"/>
  <c r="B45" i="2"/>
  <c r="G46" i="2"/>
  <c r="F46" i="2" s="1"/>
  <c r="D46" i="2" l="1"/>
  <c r="E46" i="2"/>
  <c r="C46" i="2"/>
  <c r="B46" i="2"/>
  <c r="G47" i="2"/>
  <c r="F47" i="2" s="1"/>
  <c r="E47" i="2" l="1"/>
  <c r="C47" i="2"/>
  <c r="D47" i="2"/>
  <c r="B47" i="2"/>
  <c r="G48" i="2"/>
  <c r="F48" i="2" s="1"/>
  <c r="D48" i="2" l="1"/>
  <c r="E48" i="2"/>
  <c r="C48" i="2"/>
  <c r="B48" i="2"/>
  <c r="G49" i="2"/>
  <c r="F49" i="2" s="1"/>
  <c r="E49" i="2" l="1"/>
  <c r="D49" i="2"/>
  <c r="C49" i="2"/>
  <c r="B49" i="2"/>
  <c r="G50" i="2"/>
  <c r="F50" i="2" s="1"/>
  <c r="D50" i="2" l="1"/>
  <c r="E50" i="2"/>
  <c r="C50" i="2"/>
  <c r="B50" i="2"/>
  <c r="G51" i="2"/>
  <c r="F51" i="2" s="1"/>
  <c r="E51" i="2" l="1"/>
  <c r="C51" i="2"/>
  <c r="D51" i="2"/>
  <c r="B51" i="2"/>
  <c r="G52" i="2"/>
  <c r="F52" i="2" s="1"/>
  <c r="D52" i="2" l="1"/>
  <c r="E52" i="2"/>
  <c r="C52" i="2"/>
  <c r="B52" i="2"/>
  <c r="G53" i="2"/>
  <c r="F53" i="2" s="1"/>
  <c r="E53" i="2" l="1"/>
  <c r="D53" i="2"/>
  <c r="C53" i="2"/>
  <c r="B53" i="2"/>
  <c r="G54" i="2"/>
  <c r="F54" i="2" s="1"/>
  <c r="D54" i="2" l="1"/>
  <c r="E54" i="2"/>
  <c r="C54" i="2"/>
  <c r="B54" i="2"/>
  <c r="G55" i="2"/>
  <c r="F55" i="2" s="1"/>
  <c r="E55" i="2" l="1"/>
  <c r="C55" i="2"/>
  <c r="D55" i="2"/>
  <c r="B55" i="2"/>
  <c r="G56" i="2"/>
  <c r="F56" i="2" s="1"/>
  <c r="D56" i="2" l="1"/>
  <c r="E56" i="2"/>
  <c r="C56" i="2"/>
  <c r="B56" i="2"/>
  <c r="G57" i="2"/>
  <c r="F57" i="2" s="1"/>
  <c r="E57" i="2" l="1"/>
  <c r="D57" i="2"/>
  <c r="C57" i="2"/>
  <c r="B57" i="2"/>
  <c r="G58" i="2"/>
  <c r="F58" i="2" s="1"/>
  <c r="D58" i="2" l="1"/>
  <c r="E58" i="2"/>
  <c r="B58" i="2"/>
  <c r="C58" i="2"/>
  <c r="G59" i="2"/>
  <c r="F59" i="2" s="1"/>
  <c r="E59" i="2" l="1"/>
  <c r="D59" i="2"/>
  <c r="C59" i="2"/>
  <c r="B59" i="2"/>
  <c r="G60" i="2"/>
  <c r="F60" i="2" s="1"/>
  <c r="D60" i="2" l="1"/>
  <c r="E60" i="2"/>
  <c r="B60" i="2"/>
  <c r="C60" i="2"/>
  <c r="G61" i="2"/>
  <c r="F61" i="2" s="1"/>
  <c r="E61" i="2" l="1"/>
  <c r="D61" i="2"/>
  <c r="C61" i="2"/>
  <c r="B61" i="2"/>
  <c r="G62" i="2"/>
  <c r="F62" i="2" s="1"/>
  <c r="D62" i="2" l="1"/>
  <c r="E62" i="2"/>
  <c r="B62" i="2"/>
  <c r="C62" i="2"/>
  <c r="G63" i="2"/>
  <c r="F63" i="2" s="1"/>
  <c r="E63" i="2" l="1"/>
  <c r="D63" i="2"/>
  <c r="C63" i="2"/>
  <c r="B63" i="2"/>
  <c r="G64" i="2"/>
  <c r="F64" i="2" s="1"/>
  <c r="D64" i="2" l="1"/>
  <c r="E64" i="2"/>
  <c r="B64" i="2"/>
  <c r="C64" i="2"/>
  <c r="G65" i="2"/>
  <c r="F65" i="2" s="1"/>
  <c r="E65" i="2" l="1"/>
  <c r="D65" i="2"/>
  <c r="C65" i="2"/>
  <c r="B65" i="2"/>
  <c r="G66" i="2"/>
  <c r="F66" i="2" s="1"/>
  <c r="D66" i="2" l="1"/>
  <c r="E66" i="2"/>
  <c r="B66" i="2"/>
  <c r="C66" i="2"/>
  <c r="G67" i="2"/>
  <c r="F67" i="2" s="1"/>
  <c r="E67" i="2" l="1"/>
  <c r="D67" i="2"/>
  <c r="C67" i="2"/>
  <c r="B67" i="2"/>
  <c r="G68" i="2"/>
  <c r="F68" i="2" s="1"/>
  <c r="D68" i="2" l="1"/>
  <c r="E68" i="2"/>
  <c r="B68" i="2"/>
  <c r="C68" i="2"/>
  <c r="G69" i="2"/>
  <c r="F69" i="2" s="1"/>
  <c r="G70" i="2" l="1"/>
  <c r="F70" i="2" s="1"/>
  <c r="E69" i="2"/>
  <c r="D69" i="2"/>
  <c r="C69" i="2"/>
  <c r="B69" i="2"/>
  <c r="D70" i="2" l="1"/>
  <c r="E70" i="2"/>
  <c r="B70" i="2"/>
  <c r="C70" i="2"/>
  <c r="G71" i="2"/>
  <c r="F71" i="2" s="1"/>
  <c r="E71" i="2" l="1"/>
  <c r="D71" i="2"/>
  <c r="C71" i="2"/>
  <c r="B71" i="2"/>
  <c r="G72" i="2"/>
  <c r="F72" i="2" s="1"/>
  <c r="E72" i="2" l="1"/>
  <c r="D72" i="2"/>
  <c r="B72" i="2"/>
  <c r="C72" i="2"/>
  <c r="G73" i="2"/>
  <c r="F73" i="2" s="1"/>
  <c r="E73" i="2" l="1"/>
  <c r="D73" i="2"/>
  <c r="C73" i="2"/>
  <c r="B73" i="2"/>
  <c r="G74" i="2"/>
  <c r="F74" i="2" s="1"/>
  <c r="D74" i="2" l="1"/>
  <c r="E74" i="2"/>
  <c r="B74" i="2"/>
  <c r="C74" i="2"/>
  <c r="G75" i="2"/>
  <c r="F75" i="2" s="1"/>
  <c r="E75" i="2" l="1"/>
  <c r="D75" i="2"/>
  <c r="C75" i="2"/>
  <c r="B75" i="2"/>
  <c r="G76" i="2"/>
  <c r="F76" i="2" s="1"/>
  <c r="E76" i="2" l="1"/>
  <c r="D76" i="2"/>
  <c r="B76" i="2"/>
  <c r="C76" i="2"/>
  <c r="G77" i="2"/>
  <c r="F77" i="2" s="1"/>
  <c r="E77" i="2" l="1"/>
  <c r="D77" i="2"/>
  <c r="C77" i="2"/>
  <c r="B77" i="2"/>
  <c r="G78" i="2"/>
  <c r="F78" i="2" s="1"/>
  <c r="D78" i="2" l="1"/>
  <c r="E78" i="2"/>
  <c r="B78" i="2"/>
  <c r="C78" i="2"/>
  <c r="G79" i="2"/>
  <c r="F79" i="2" s="1"/>
  <c r="E79" i="2" l="1"/>
  <c r="D79" i="2"/>
  <c r="C79" i="2"/>
  <c r="B79" i="2"/>
  <c r="G80" i="2"/>
  <c r="F80" i="2" s="1"/>
  <c r="E80" i="2" l="1"/>
  <c r="D80" i="2"/>
  <c r="B80" i="2"/>
  <c r="C80" i="2"/>
  <c r="G81" i="2"/>
  <c r="F81" i="2" s="1"/>
  <c r="E81" i="2" l="1"/>
  <c r="D81" i="2"/>
  <c r="C81" i="2"/>
  <c r="B81" i="2"/>
  <c r="G82" i="2"/>
  <c r="F82" i="2" s="1"/>
  <c r="D82" i="2" l="1"/>
  <c r="E82" i="2"/>
  <c r="B82" i="2"/>
  <c r="C82" i="2"/>
  <c r="G83" i="2"/>
  <c r="F83" i="2" s="1"/>
  <c r="E83" i="2" l="1"/>
  <c r="D83" i="2"/>
  <c r="C83" i="2"/>
  <c r="B83" i="2"/>
  <c r="G84" i="2"/>
  <c r="F84" i="2" s="1"/>
  <c r="E84" i="2" l="1"/>
  <c r="D84" i="2"/>
  <c r="B84" i="2"/>
  <c r="C84" i="2"/>
  <c r="G85" i="2"/>
  <c r="F85" i="2" s="1"/>
  <c r="E85" i="2" l="1"/>
  <c r="D85" i="2"/>
  <c r="C85" i="2"/>
  <c r="B85" i="2"/>
  <c r="G86" i="2"/>
  <c r="F86" i="2" s="1"/>
  <c r="D86" i="2" l="1"/>
  <c r="E86" i="2"/>
  <c r="B86" i="2"/>
  <c r="C86" i="2"/>
  <c r="G87" i="2"/>
  <c r="F87" i="2" s="1"/>
  <c r="E87" i="2" l="1"/>
  <c r="D87" i="2"/>
  <c r="C87" i="2"/>
  <c r="B87" i="2"/>
  <c r="G88" i="2"/>
  <c r="F88" i="2" s="1"/>
  <c r="E88" i="2" l="1"/>
  <c r="D88" i="2"/>
  <c r="B88" i="2"/>
  <c r="C88" i="2"/>
  <c r="G89" i="2"/>
  <c r="F89" i="2" s="1"/>
  <c r="E89" i="2" l="1"/>
  <c r="D89" i="2"/>
  <c r="C89" i="2"/>
  <c r="B89" i="2"/>
  <c r="G90" i="2"/>
  <c r="F90" i="2" s="1"/>
  <c r="D90" i="2" l="1"/>
  <c r="E90" i="2"/>
  <c r="B90" i="2"/>
  <c r="C90" i="2"/>
  <c r="G91" i="2"/>
  <c r="F91" i="2" s="1"/>
  <c r="E91" i="2" l="1"/>
  <c r="D91" i="2"/>
  <c r="C91" i="2"/>
  <c r="B91" i="2"/>
  <c r="G92" i="2"/>
  <c r="F92" i="2" s="1"/>
  <c r="E92" i="2" l="1"/>
  <c r="D92" i="2"/>
  <c r="B92" i="2"/>
  <c r="C92" i="2"/>
  <c r="G93" i="2"/>
  <c r="F93" i="2" s="1"/>
  <c r="E93" i="2" l="1"/>
  <c r="D93" i="2"/>
  <c r="C93" i="2"/>
  <c r="B93" i="2"/>
  <c r="G94" i="2"/>
  <c r="F94" i="2" s="1"/>
  <c r="D94" i="2" l="1"/>
  <c r="E94" i="2"/>
  <c r="B94" i="2"/>
  <c r="C94" i="2"/>
  <c r="G95" i="2"/>
  <c r="F95" i="2" s="1"/>
  <c r="E95" i="2" l="1"/>
  <c r="D95" i="2"/>
  <c r="C95" i="2"/>
  <c r="B95" i="2"/>
  <c r="G96" i="2"/>
  <c r="F96" i="2" s="1"/>
  <c r="E96" i="2" l="1"/>
  <c r="D96" i="2"/>
  <c r="B96" i="2"/>
  <c r="C96" i="2"/>
  <c r="G97" i="2"/>
  <c r="F97" i="2" s="1"/>
  <c r="E97" i="2" l="1"/>
  <c r="D97" i="2"/>
  <c r="C97" i="2"/>
  <c r="B97" i="2"/>
  <c r="G98" i="2"/>
  <c r="F98" i="2" s="1"/>
  <c r="D98" i="2" l="1"/>
  <c r="E98" i="2"/>
  <c r="B98" i="2"/>
  <c r="C98" i="2"/>
  <c r="G100" i="2"/>
  <c r="F100" i="2" s="1"/>
  <c r="G99" i="2"/>
  <c r="F99" i="2" s="1"/>
  <c r="E99" i="2" l="1"/>
  <c r="D99" i="2"/>
  <c r="C99" i="2"/>
  <c r="B99" i="2"/>
  <c r="E100" i="2"/>
  <c r="D100" i="2"/>
  <c r="B100" i="2"/>
  <c r="C100" i="2"/>
</calcChain>
</file>

<file path=xl/sharedStrings.xml><?xml version="1.0" encoding="utf-8"?>
<sst xmlns="http://schemas.openxmlformats.org/spreadsheetml/2006/main" count="66" uniqueCount="28">
  <si>
    <t>Дата</t>
  </si>
  <si>
    <t>Номер документа</t>
  </si>
  <si>
    <t>Контрагент</t>
  </si>
  <si>
    <t>Организация</t>
  </si>
  <si>
    <t>Сумма</t>
  </si>
  <si>
    <t>Склад</t>
  </si>
  <si>
    <t>Смета</t>
  </si>
  <si>
    <t>ts000000165</t>
  </si>
  <si>
    <t>02.08.2016</t>
  </si>
  <si>
    <t>ts000000561</t>
  </si>
  <si>
    <t>ts000000164</t>
  </si>
  <si>
    <t>ts000000562</t>
  </si>
  <si>
    <t>03.08.2016</t>
  </si>
  <si>
    <t>ts000000563</t>
  </si>
  <si>
    <t xml:space="preserve"> ts000000165 от 29.03.2016 17:34:34</t>
  </si>
  <si>
    <t>ts000000564</t>
  </si>
  <si>
    <t xml:space="preserve"> ts000000164 от 29.03.2016 16:55:41</t>
  </si>
  <si>
    <t>ООО "Первый"</t>
  </si>
  <si>
    <t>Шервуд</t>
  </si>
  <si>
    <t>ООО "Белинск"</t>
  </si>
  <si>
    <t>ООО "Второй"</t>
  </si>
  <si>
    <t>Порин Евгений</t>
  </si>
  <si>
    <t>Баринов 134</t>
  </si>
  <si>
    <t xml:space="preserve"> ts000000163 от 29.03.2016 16:55:41</t>
  </si>
  <si>
    <t xml:space="preserve"> ts000000163</t>
  </si>
  <si>
    <t>Месяц</t>
  </si>
  <si>
    <t>Необходимая: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</si>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</sst>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B3AC86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9" sqref="A9"/>
    </sheetView>
  </sheetViews>
  <sheetFormatPr defaultRowHeight="15" x14ac:dyDescent="0.25"/>
  <cols>
    <col min="1" max="1" width="10.140625" bestFit="1" customWidth="1"/>
    <col min="2" max="2" width="10.140625" customWidth="1"/>
    <col min="3" max="3" width="15.140625" bestFit="1" customWidth="1"/>
    <col min="4" max="4" width="32.42578125" bestFit="1" customWidth="1"/>
    <col min="5" max="5" width="27.140625" bestFit="1" customWidth="1"/>
    <col min="7" max="7" width="16.5703125" bestFit="1" customWidth="1"/>
    <col min="8" max="8" width="32.28515625" bestFit="1" customWidth="1"/>
    <col min="9" max="9" width="12.5703125" customWidth="1"/>
    <col min="11" max="11" width="14" customWidth="1"/>
    <col min="12" max="12" width="15.140625" bestFit="1" customWidth="1"/>
    <col min="13" max="13" width="14.7109375" bestFit="1" customWidth="1"/>
    <col min="14" max="14" width="9.85546875" customWidth="1"/>
    <col min="15" max="15" width="14.7109375" bestFit="1" customWidth="1"/>
  </cols>
  <sheetData>
    <row r="1" spans="1:16" ht="18.95" customHeight="1" x14ac:dyDescent="0.25">
      <c r="A1" s="1" t="s">
        <v>0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2"/>
      <c r="K1" s="3" t="s">
        <v>6</v>
      </c>
      <c r="L1" s="1" t="s">
        <v>2</v>
      </c>
      <c r="M1" s="1" t="s">
        <v>5</v>
      </c>
      <c r="N1" s="1" t="s">
        <v>4</v>
      </c>
      <c r="O1" s="1" t="s">
        <v>3</v>
      </c>
      <c r="P1" s="11" t="s">
        <v>25</v>
      </c>
    </row>
    <row r="2" spans="1:16" ht="24" customHeight="1" x14ac:dyDescent="0.25">
      <c r="A2" s="4"/>
      <c r="B2" s="4"/>
      <c r="C2" s="4"/>
      <c r="D2" s="5"/>
      <c r="E2" s="5"/>
      <c r="F2" s="6"/>
      <c r="G2" s="7"/>
      <c r="H2" s="8"/>
      <c r="K2" s="9" t="s">
        <v>7</v>
      </c>
      <c r="L2" s="5" t="s">
        <v>19</v>
      </c>
      <c r="M2" s="7" t="s">
        <v>21</v>
      </c>
      <c r="N2" s="6">
        <f>4000+F7</f>
        <v>5746</v>
      </c>
      <c r="O2" s="5" t="s">
        <v>17</v>
      </c>
      <c r="P2">
        <v>8</v>
      </c>
    </row>
    <row r="3" spans="1:16" ht="18.95" customHeight="1" x14ac:dyDescent="0.25">
      <c r="A3" s="4" t="s">
        <v>8</v>
      </c>
      <c r="B3" s="4">
        <f t="shared" ref="B3:B8" si="0">MONTH(A3)</f>
        <v>8</v>
      </c>
      <c r="C3" s="4" t="s">
        <v>9</v>
      </c>
      <c r="D3" s="5" t="s">
        <v>18</v>
      </c>
      <c r="E3" s="5" t="s">
        <v>20</v>
      </c>
      <c r="F3" s="6">
        <v>1500</v>
      </c>
      <c r="G3" s="7" t="s">
        <v>22</v>
      </c>
      <c r="H3" s="8" t="s">
        <v>23</v>
      </c>
      <c r="I3" t="str">
        <f t="shared" ref="I3:I8" si="1">TRIM((LEFTB(H3,SEARCH(" от ",H3)-1)))</f>
        <v>ts000000163</v>
      </c>
      <c r="K3" s="10" t="s">
        <v>10</v>
      </c>
      <c r="L3" s="5" t="s">
        <v>19</v>
      </c>
      <c r="M3" s="7" t="s">
        <v>21</v>
      </c>
      <c r="N3" s="6">
        <v>1800</v>
      </c>
      <c r="O3" s="5" t="s">
        <v>17</v>
      </c>
      <c r="P3">
        <v>8</v>
      </c>
    </row>
    <row r="4" spans="1:16" ht="18.95" customHeight="1" x14ac:dyDescent="0.25">
      <c r="A4" s="4" t="s">
        <v>8</v>
      </c>
      <c r="B4" s="4">
        <f t="shared" si="0"/>
        <v>8</v>
      </c>
      <c r="C4" s="4" t="s">
        <v>11</v>
      </c>
      <c r="D4" s="5" t="s">
        <v>18</v>
      </c>
      <c r="E4" s="5" t="s">
        <v>20</v>
      </c>
      <c r="F4" s="6">
        <v>2250</v>
      </c>
      <c r="G4" s="7" t="s">
        <v>22</v>
      </c>
      <c r="H4" s="8" t="s">
        <v>23</v>
      </c>
      <c r="I4" t="str">
        <f t="shared" si="1"/>
        <v>ts000000163</v>
      </c>
      <c r="K4" s="10" t="s">
        <v>24</v>
      </c>
      <c r="L4" s="5" t="s">
        <v>18</v>
      </c>
      <c r="M4" s="7" t="s">
        <v>22</v>
      </c>
      <c r="N4" s="6">
        <f>2250+F3</f>
        <v>3750</v>
      </c>
      <c r="O4" s="5" t="s">
        <v>20</v>
      </c>
      <c r="P4">
        <v>8</v>
      </c>
    </row>
    <row r="5" spans="1:16" ht="18.95" customHeight="1" x14ac:dyDescent="0.25">
      <c r="A5" s="4"/>
      <c r="B5" s="4"/>
      <c r="C5" s="4"/>
      <c r="D5" s="5"/>
      <c r="E5" s="5"/>
      <c r="F5" s="6"/>
      <c r="G5" s="7"/>
      <c r="H5" s="8"/>
      <c r="K5" s="10"/>
    </row>
    <row r="6" spans="1:16" ht="18.95" customHeight="1" x14ac:dyDescent="0.25">
      <c r="A6" s="4" t="s">
        <v>12</v>
      </c>
      <c r="B6" s="4">
        <f t="shared" si="0"/>
        <v>8</v>
      </c>
      <c r="C6" s="4" t="s">
        <v>13</v>
      </c>
      <c r="D6" s="5" t="s">
        <v>19</v>
      </c>
      <c r="E6" s="5" t="s">
        <v>17</v>
      </c>
      <c r="F6" s="6">
        <v>4000</v>
      </c>
      <c r="G6" s="7" t="s">
        <v>21</v>
      </c>
      <c r="H6" s="8" t="s">
        <v>14</v>
      </c>
      <c r="I6" t="s">
        <v>7</v>
      </c>
      <c r="K6" s="10" t="s">
        <v>26</v>
      </c>
    </row>
    <row r="7" spans="1:16" ht="18.95" customHeight="1" x14ac:dyDescent="0.25">
      <c r="A7" s="4" t="s">
        <v>12</v>
      </c>
      <c r="B7" s="4">
        <f t="shared" si="0"/>
        <v>8</v>
      </c>
      <c r="C7" s="4" t="s">
        <v>13</v>
      </c>
      <c r="D7" s="5" t="s">
        <v>19</v>
      </c>
      <c r="E7" s="5" t="s">
        <v>17</v>
      </c>
      <c r="F7" s="6">
        <v>1746</v>
      </c>
      <c r="G7" s="7" t="s">
        <v>21</v>
      </c>
      <c r="H7" s="8" t="s">
        <v>14</v>
      </c>
      <c r="I7" t="str">
        <f t="shared" si="1"/>
        <v>ts000000165</v>
      </c>
      <c r="K7" s="10"/>
    </row>
    <row r="8" spans="1:16" ht="18.95" customHeight="1" x14ac:dyDescent="0.25">
      <c r="A8" s="4" t="s">
        <v>12</v>
      </c>
      <c r="B8" s="4">
        <f t="shared" si="0"/>
        <v>8</v>
      </c>
      <c r="C8" s="4" t="s">
        <v>15</v>
      </c>
      <c r="D8" s="5" t="s">
        <v>19</v>
      </c>
      <c r="E8" s="5" t="s">
        <v>17</v>
      </c>
      <c r="F8" s="6">
        <v>1800</v>
      </c>
      <c r="G8" s="7" t="s">
        <v>21</v>
      </c>
      <c r="H8" s="8" t="s">
        <v>16</v>
      </c>
      <c r="I8" t="str">
        <f t="shared" si="1"/>
        <v>ts000000164</v>
      </c>
      <c r="K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A2" sqref="A2"/>
    </sheetView>
  </sheetViews>
  <sheetFormatPr defaultRowHeight="15" x14ac:dyDescent="0.25"/>
  <cols>
    <col min="1" max="1" width="14" customWidth="1"/>
    <col min="2" max="2" width="15.140625" bestFit="1" customWidth="1"/>
    <col min="3" max="3" width="14.7109375" bestFit="1" customWidth="1"/>
    <col min="4" max="4" width="10.28515625" bestFit="1" customWidth="1"/>
    <col min="5" max="5" width="14.7109375" bestFit="1" customWidth="1"/>
  </cols>
  <sheetData>
    <row r="1" spans="1:7" x14ac:dyDescent="0.25">
      <c r="A1" s="3" t="s">
        <v>6</v>
      </c>
      <c r="B1" s="1" t="s">
        <v>2</v>
      </c>
      <c r="C1" s="1" t="s">
        <v>5</v>
      </c>
      <c r="D1" s="1" t="s">
        <v>4</v>
      </c>
      <c r="E1" s="1" t="s">
        <v>3</v>
      </c>
      <c r="F1" s="11" t="s">
        <v>25</v>
      </c>
      <c r="G1" s="11" t="s">
        <v>27</v>
      </c>
    </row>
    <row r="2" spans="1:7" x14ac:dyDescent="0.25">
      <c r="A2" s="9" t="str">
        <f t="array" ref="A2">IFERROR(INDEX(Лист1!$I$2:$I$2500,MATCH(0,COUNTIF($A$1:A1,IF(Лист1!$I$2:$I$2500&lt;&gt;"",Лист1!$I$2:$I$2500,$A$1)),0)),"")</f>
        <v>ts000000163</v>
      </c>
      <c r="B2" s="5" t="str">
        <f>IF(ISNA(G2)=FALSE,INDEX(Лист1!$A:$I,G2,4),"")</f>
        <v>Шервуд</v>
      </c>
      <c r="C2" s="7" t="str">
        <f>IF(ISNA(G2)=FALSE,INDEX(Лист1!$A:$I,G2,7),"")</f>
        <v>Баринов 134</v>
      </c>
      <c r="D2" s="6">
        <f>IF(ISNA(G2)=FALSE,SUMIF(Лист1!$I:$I,A2,Лист1!F:F),"")</f>
        <v>3750</v>
      </c>
      <c r="E2" s="5" t="str">
        <f>IF(ISNA(G2)=FALSE,INDEX(Лист1!$A:$I,G2,5),"")</f>
        <v>ООО "Второй"</v>
      </c>
      <c r="F2">
        <f>IF(ISNA(G2)=FALSE,INDEX(Лист1!$A:$I,G2,2),"")</f>
        <v>8</v>
      </c>
      <c r="G2">
        <f>MATCH(A2,Лист1!$I:$I,0)</f>
        <v>3</v>
      </c>
    </row>
    <row r="3" spans="1:7" x14ac:dyDescent="0.25">
      <c r="A3" s="9" t="str">
        <f t="array" ref="A3">IFERROR(INDEX(Лист1!$I$2:$I$2500,MATCH(0,COUNTIF($A$1:A2,IF(Лист1!$I$2:$I$2500&lt;&gt;"",Лист1!$I$2:$I$2500,$A$1)),0)),"")</f>
        <v>ts000000165</v>
      </c>
      <c r="B3" s="5" t="str">
        <f>IF(ISNA(G3)=FALSE,INDEX(Лист1!$A:$I,G3,4),"")</f>
        <v>ООО "Белинск"</v>
      </c>
      <c r="C3" s="7" t="str">
        <f>IF(ISNA(G3)=FALSE,INDEX(Лист1!$A:$I,G3,7),"")</f>
        <v>Порин Евгений</v>
      </c>
      <c r="D3" s="6">
        <f>IF(ISNA(G3)=FALSE,SUMIF(Лист1!$I:$I,A3,Лист1!F:F),"")</f>
        <v>5746</v>
      </c>
      <c r="E3" s="5" t="str">
        <f>IF(ISNA(G3)=FALSE,INDEX(Лист1!$A:$I,G3,5),"")</f>
        <v>ООО "Первый"</v>
      </c>
      <c r="F3">
        <f>IF(ISNA(G3)=FALSE,INDEX(Лист1!$A:$I,G3,2),"")</f>
        <v>8</v>
      </c>
      <c r="G3">
        <f>MATCH(A3,Лист1!$I:$I,0)</f>
        <v>6</v>
      </c>
    </row>
    <row r="4" spans="1:7" x14ac:dyDescent="0.25">
      <c r="A4" s="9" t="str">
        <f t="array" ref="A4">IFERROR(INDEX(Лист1!$I$2:$I$2500,MATCH(0,COUNTIF($A$1:A3,IF(Лист1!$I$2:$I$2500&lt;&gt;"",Лист1!$I$2:$I$2500,$A$1)),0)),"")</f>
        <v>ts000000164</v>
      </c>
      <c r="B4" s="5" t="str">
        <f>IF(ISNA(G4)=FALSE,INDEX(Лист1!$A:$I,G4,4),"")</f>
        <v>ООО "Белинск"</v>
      </c>
      <c r="C4" s="7" t="str">
        <f>IF(ISNA(G4)=FALSE,INDEX(Лист1!$A:$I,G4,7),"")</f>
        <v>Порин Евгений</v>
      </c>
      <c r="D4" s="6">
        <f>IF(ISNA(G4)=FALSE,SUMIF(Лист1!$I:$I,A4,Лист1!F:F),"")</f>
        <v>1800</v>
      </c>
      <c r="E4" s="5" t="str">
        <f>IF(ISNA(G4)=FALSE,INDEX(Лист1!$A:$I,G4,5),"")</f>
        <v>ООО "Первый"</v>
      </c>
      <c r="F4">
        <f>IF(ISNA(G4)=FALSE,INDEX(Лист1!$A:$I,G4,2),"")</f>
        <v>8</v>
      </c>
      <c r="G4">
        <f>MATCH(A4,Лист1!$I:$I,0)</f>
        <v>8</v>
      </c>
    </row>
    <row r="5" spans="1:7" x14ac:dyDescent="0.25">
      <c r="A5" s="9" t="str">
        <f t="array" ref="A5">IFERROR(INDEX(Лист1!$I$2:$I$2500,MATCH(0,COUNTIF($A$1:A4,IF(Лист1!$I$2:$I$2500&lt;&gt;"",Лист1!$I$2:$I$2500,$A$1)),0)),"")</f>
        <v/>
      </c>
      <c r="B5" t="str">
        <f>IF(ISNA(G5)=FALSE,INDEX(Лист1!$A:$I,G5,4),"")</f>
        <v/>
      </c>
      <c r="C5" t="str">
        <f>IF(ISNA(G5)=FALSE,INDEX(Лист1!$A:$I,G5,7),"")</f>
        <v/>
      </c>
      <c r="D5" t="str">
        <f>IF(ISNA(G5)=FALSE,SUMIF(Лист1!$I:$I,A5,Лист1!F:F),"")</f>
        <v/>
      </c>
      <c r="E5" t="str">
        <f>IF(ISNA(G5)=FALSE,INDEX(Лист1!$A:$I,G5,5),"")</f>
        <v/>
      </c>
      <c r="F5" t="str">
        <f>IF(ISNA(G5)=FALSE,INDEX(Лист1!$A:$I,G5,2),"")</f>
        <v/>
      </c>
      <c r="G5" t="e">
        <f>MATCH(A5,Лист1!$I:$I,0)</f>
        <v>#N/A</v>
      </c>
    </row>
    <row r="6" spans="1:7" x14ac:dyDescent="0.25">
      <c r="A6" s="9" t="str">
        <f t="array" ref="A6">IFERROR(INDEX(Лист1!$I$2:$I$2500,MATCH(0,COUNTIF($A$1:A5,IF(Лист1!$I$2:$I$2500&lt;&gt;"",Лист1!$I$2:$I$2500,$A$1)),0)),"")</f>
        <v/>
      </c>
      <c r="B6" t="str">
        <f>IF(ISNA(G6)=FALSE,INDEX(Лист1!$A:$I,G6,4),"")</f>
        <v/>
      </c>
      <c r="C6" t="str">
        <f>IF(ISNA(G6)=FALSE,INDEX(Лист1!$A:$I,G6,7),"")</f>
        <v/>
      </c>
      <c r="D6" t="str">
        <f>IF(ISNA(G6)=FALSE,SUMIF(Лист1!$I:$I,A6,Лист1!F:F),"")</f>
        <v/>
      </c>
      <c r="E6" t="str">
        <f>IF(ISNA(G6)=FALSE,INDEX(Лист1!$A:$I,G6,5),"")</f>
        <v/>
      </c>
      <c r="F6" t="str">
        <f>IF(ISNA(G6)=FALSE,INDEX(Лист1!$A:$I,G6,2),"")</f>
        <v/>
      </c>
      <c r="G6" t="e">
        <f>MATCH(A6,Лист1!$I:$I,0)</f>
        <v>#N/A</v>
      </c>
    </row>
    <row r="7" spans="1:7" x14ac:dyDescent="0.25">
      <c r="A7" s="9" t="str">
        <f t="array" ref="A7">IFERROR(INDEX(Лист1!$I$2:$I$2500,MATCH(0,COUNTIF($A$1:A6,IF(Лист1!$I$2:$I$2500&lt;&gt;"",Лист1!$I$2:$I$2500,$A$1)),0)),"")</f>
        <v/>
      </c>
      <c r="B7" t="str">
        <f>IF(ISNA(G7)=FALSE,INDEX(Лист1!$A:$I,G7,4),"")</f>
        <v/>
      </c>
      <c r="C7" t="str">
        <f>IF(ISNA(G7)=FALSE,INDEX(Лист1!$A:$I,G7,7),"")</f>
        <v/>
      </c>
      <c r="D7" t="str">
        <f>IF(ISNA(G7)=FALSE,SUMIF(Лист1!$I:$I,A7,Лист1!F:F),"")</f>
        <v/>
      </c>
      <c r="E7" t="str">
        <f>IF(ISNA(G7)=FALSE,INDEX(Лист1!$A:$I,G7,5),"")</f>
        <v/>
      </c>
      <c r="F7" t="str">
        <f>IF(ISNA(G7)=FALSE,INDEX(Лист1!$A:$I,G7,2),"")</f>
        <v/>
      </c>
      <c r="G7" t="e">
        <f>MATCH(A7,Лист1!$I:$I,0)</f>
        <v>#N/A</v>
      </c>
    </row>
    <row r="8" spans="1:7" x14ac:dyDescent="0.25">
      <c r="A8" s="9" t="str">
        <f t="array" ref="A8">IFERROR(INDEX(Лист1!$I$2:$I$2500,MATCH(0,COUNTIF($A$1:A7,IF(Лист1!$I$2:$I$2500&lt;&gt;"",Лист1!$I$2:$I$2500,$A$1)),0)),"")</f>
        <v/>
      </c>
      <c r="B8" t="str">
        <f>IF(ISNA(G8)=FALSE,INDEX(Лист1!$A:$I,G8,4),"")</f>
        <v/>
      </c>
      <c r="C8" t="str">
        <f>IF(ISNA(G8)=FALSE,INDEX(Лист1!$A:$I,G8,7),"")</f>
        <v/>
      </c>
      <c r="D8" t="str">
        <f>IF(ISNA(G8)=FALSE,SUMIF(Лист1!$I:$I,A8,Лист1!F:F),"")</f>
        <v/>
      </c>
      <c r="E8" t="str">
        <f>IF(ISNA(G8)=FALSE,INDEX(Лист1!$A:$I,G8,5),"")</f>
        <v/>
      </c>
      <c r="F8" t="str">
        <f>IF(ISNA(G8)=FALSE,INDEX(Лист1!$A:$I,G8,2),"")</f>
        <v/>
      </c>
      <c r="G8" t="e">
        <f>MATCH(A8,Лист1!$I:$I,0)</f>
        <v>#N/A</v>
      </c>
    </row>
    <row r="9" spans="1:7" x14ac:dyDescent="0.25">
      <c r="A9" s="9" t="str">
        <f t="array" ref="A9">IFERROR(INDEX(Лист1!$I$2:$I$2500,MATCH(0,COUNTIF($A$1:A8,IF(Лист1!$I$2:$I$2500&lt;&gt;"",Лист1!$I$2:$I$2500,$A$1)),0)),"")</f>
        <v/>
      </c>
      <c r="B9" t="str">
        <f>IF(ISNA(G9)=FALSE,INDEX(Лист1!$A:$I,G9,4),"")</f>
        <v/>
      </c>
      <c r="C9" t="str">
        <f>IF(ISNA(G9)=FALSE,INDEX(Лист1!$A:$I,G9,7),"")</f>
        <v/>
      </c>
      <c r="D9" t="str">
        <f>IF(ISNA(G9)=FALSE,SUMIF(Лист1!$I:$I,A9,Лист1!F:F),"")</f>
        <v/>
      </c>
      <c r="E9" t="str">
        <f>IF(ISNA(G9)=FALSE,INDEX(Лист1!$A:$I,G9,5),"")</f>
        <v/>
      </c>
      <c r="F9" t="str">
        <f>IF(ISNA(G9)=FALSE,INDEX(Лист1!$A:$I,G9,2),"")</f>
        <v/>
      </c>
      <c r="G9" t="e">
        <f>MATCH(A9,Лист1!$I:$I,0)</f>
        <v>#N/A</v>
      </c>
    </row>
    <row r="10" spans="1:7" x14ac:dyDescent="0.25">
      <c r="A10" s="9" t="str">
        <f t="array" ref="A10">IFERROR(INDEX(Лист1!$I$2:$I$2500,MATCH(0,COUNTIF($A$1:A9,IF(Лист1!$I$2:$I$2500&lt;&gt;"",Лист1!$I$2:$I$2500,$A$1)),0)),"")</f>
        <v/>
      </c>
      <c r="B10" t="str">
        <f>IF(ISNA(G10)=FALSE,INDEX(Лист1!$A:$I,G10,4),"")</f>
        <v/>
      </c>
      <c r="C10" t="str">
        <f>IF(ISNA(G10)=FALSE,INDEX(Лист1!$A:$I,G10,7),"")</f>
        <v/>
      </c>
      <c r="D10" t="str">
        <f>IF(ISNA(G10)=FALSE,SUMIF(Лист1!$I:$I,A10,Лист1!F:F),"")</f>
        <v/>
      </c>
      <c r="E10" t="str">
        <f>IF(ISNA(G10)=FALSE,INDEX(Лист1!$A:$I,G10,5),"")</f>
        <v/>
      </c>
      <c r="F10" t="str">
        <f>IF(ISNA(G10)=FALSE,INDEX(Лист1!$A:$I,G10,2),"")</f>
        <v/>
      </c>
      <c r="G10" t="e">
        <f>MATCH(A10,Лист1!$I:$I,0)</f>
        <v>#N/A</v>
      </c>
    </row>
    <row r="11" spans="1:7" x14ac:dyDescent="0.25">
      <c r="A11" s="9" t="str">
        <f t="array" ref="A11">IFERROR(INDEX(Лист1!$I$2:$I$2500,MATCH(0,COUNTIF($A$1:A10,IF(Лист1!$I$2:$I$2500&lt;&gt;"",Лист1!$I$2:$I$2500,$A$1)),0)),"")</f>
        <v/>
      </c>
      <c r="B11" t="str">
        <f>IF(ISNA(G11)=FALSE,INDEX(Лист1!$A:$I,G11,4),"")</f>
        <v/>
      </c>
      <c r="C11" t="str">
        <f>IF(ISNA(G11)=FALSE,INDEX(Лист1!$A:$I,G11,7),"")</f>
        <v/>
      </c>
      <c r="D11" t="str">
        <f>IF(ISNA(G11)=FALSE,SUMIF(Лист1!$I:$I,A11,Лист1!F:F),"")</f>
        <v/>
      </c>
      <c r="E11" t="str">
        <f>IF(ISNA(G11)=FALSE,INDEX(Лист1!$A:$I,G11,5),"")</f>
        <v/>
      </c>
      <c r="F11" t="str">
        <f>IF(ISNA(G11)=FALSE,INDEX(Лист1!$A:$I,G11,2),"")</f>
        <v/>
      </c>
      <c r="G11" t="e">
        <f>MATCH(A11,Лист1!$I:$I,0)</f>
        <v>#N/A</v>
      </c>
    </row>
    <row r="12" spans="1:7" x14ac:dyDescent="0.25">
      <c r="A12" s="9" t="str">
        <f t="array" ref="A12">IFERROR(INDEX(Лист1!$I$2:$I$2500,MATCH(0,COUNTIF($A$1:A11,IF(Лист1!$I$2:$I$2500&lt;&gt;"",Лист1!$I$2:$I$2500,$A$1)),0)),"")</f>
        <v/>
      </c>
      <c r="B12" t="str">
        <f>IF(ISNA(G12)=FALSE,INDEX(Лист1!$A:$I,G12,4),"")</f>
        <v/>
      </c>
      <c r="C12" t="str">
        <f>IF(ISNA(G12)=FALSE,INDEX(Лист1!$A:$I,G12,7),"")</f>
        <v/>
      </c>
      <c r="D12" t="str">
        <f>IF(ISNA(G12)=FALSE,SUMIF(Лист1!$I:$I,A12,Лист1!F:F),"")</f>
        <v/>
      </c>
      <c r="E12" t="str">
        <f>IF(ISNA(G12)=FALSE,INDEX(Лист1!$A:$I,G12,5),"")</f>
        <v/>
      </c>
      <c r="F12" t="str">
        <f>IF(ISNA(G12)=FALSE,INDEX(Лист1!$A:$I,G12,2),"")</f>
        <v/>
      </c>
      <c r="G12" t="e">
        <f>MATCH(A12,Лист1!$I:$I,0)</f>
        <v>#N/A</v>
      </c>
    </row>
    <row r="13" spans="1:7" x14ac:dyDescent="0.25">
      <c r="A13" s="9" t="str">
        <f t="array" ref="A13">IFERROR(INDEX(Лист1!$I$2:$I$2500,MATCH(0,COUNTIF($A$1:A12,IF(Лист1!$I$2:$I$2500&lt;&gt;"",Лист1!$I$2:$I$2500,$A$1)),0)),"")</f>
        <v/>
      </c>
      <c r="B13" t="str">
        <f>IF(ISNA(G13)=FALSE,INDEX(Лист1!$A:$I,G13,4),"")</f>
        <v/>
      </c>
      <c r="C13" t="str">
        <f>IF(ISNA(G13)=FALSE,INDEX(Лист1!$A:$I,G13,7),"")</f>
        <v/>
      </c>
      <c r="D13" t="str">
        <f>IF(ISNA(G13)=FALSE,SUMIF(Лист1!$I:$I,A13,Лист1!F:F),"")</f>
        <v/>
      </c>
      <c r="E13" t="str">
        <f>IF(ISNA(G13)=FALSE,INDEX(Лист1!$A:$I,G13,5),"")</f>
        <v/>
      </c>
      <c r="F13" t="str">
        <f>IF(ISNA(G13)=FALSE,INDEX(Лист1!$A:$I,G13,2),"")</f>
        <v/>
      </c>
      <c r="G13" t="e">
        <f>MATCH(A13,Лист1!$I:$I,0)</f>
        <v>#N/A</v>
      </c>
    </row>
    <row r="14" spans="1:7" x14ac:dyDescent="0.25">
      <c r="A14" s="9" t="str">
        <f t="array" ref="A14">IFERROR(INDEX(Лист1!$I$2:$I$2500,MATCH(0,COUNTIF($A$1:A13,IF(Лист1!$I$2:$I$2500&lt;&gt;"",Лист1!$I$2:$I$2500,$A$1)),0)),"")</f>
        <v/>
      </c>
      <c r="B14" t="str">
        <f>IF(ISNA(G14)=FALSE,INDEX(Лист1!$A:$I,G14,4),"")</f>
        <v/>
      </c>
      <c r="C14" t="str">
        <f>IF(ISNA(G14)=FALSE,INDEX(Лист1!$A:$I,G14,7),"")</f>
        <v/>
      </c>
      <c r="D14" t="str">
        <f>IF(ISNA(G14)=FALSE,SUMIF(Лист1!$I:$I,A14,Лист1!F:F),"")</f>
        <v/>
      </c>
      <c r="E14" t="str">
        <f>IF(ISNA(G14)=FALSE,INDEX(Лист1!$A:$I,G14,5),"")</f>
        <v/>
      </c>
      <c r="F14" t="str">
        <f>IF(ISNA(G14)=FALSE,INDEX(Лист1!$A:$I,G14,2),"")</f>
        <v/>
      </c>
      <c r="G14" t="e">
        <f>MATCH(A14,Лист1!$I:$I,0)</f>
        <v>#N/A</v>
      </c>
    </row>
    <row r="15" spans="1:7" x14ac:dyDescent="0.25">
      <c r="A15" s="9" t="str">
        <f t="array" ref="A15">IFERROR(INDEX(Лист1!$I$2:$I$2500,MATCH(0,COUNTIF($A$1:A14,IF(Лист1!$I$2:$I$2500&lt;&gt;"",Лист1!$I$2:$I$2500,$A$1)),0)),"")</f>
        <v/>
      </c>
      <c r="B15" t="str">
        <f>IF(ISNA(G15)=FALSE,INDEX(Лист1!$A:$I,G15,4),"")</f>
        <v/>
      </c>
      <c r="C15" t="str">
        <f>IF(ISNA(G15)=FALSE,INDEX(Лист1!$A:$I,G15,7),"")</f>
        <v/>
      </c>
      <c r="D15" t="str">
        <f>IF(ISNA(G15)=FALSE,SUMIF(Лист1!$I:$I,A15,Лист1!F:F),"")</f>
        <v/>
      </c>
      <c r="E15" t="str">
        <f>IF(ISNA(G15)=FALSE,INDEX(Лист1!$A:$I,G15,5),"")</f>
        <v/>
      </c>
      <c r="F15" t="str">
        <f>IF(ISNA(G15)=FALSE,INDEX(Лист1!$A:$I,G15,2),"")</f>
        <v/>
      </c>
      <c r="G15" t="e">
        <f>MATCH(A15,Лист1!$I:$I,0)</f>
        <v>#N/A</v>
      </c>
    </row>
    <row r="16" spans="1:7" x14ac:dyDescent="0.25">
      <c r="A16" s="9" t="str">
        <f t="array" ref="A16">IFERROR(INDEX(Лист1!$I$2:$I$2500,MATCH(0,COUNTIF($A$1:A15,IF(Лист1!$I$2:$I$2500&lt;&gt;"",Лист1!$I$2:$I$2500,$A$1)),0)),"")</f>
        <v/>
      </c>
      <c r="B16" t="str">
        <f>IF(ISNA(G16)=FALSE,INDEX(Лист1!$A:$I,G16,4),"")</f>
        <v/>
      </c>
      <c r="C16" t="str">
        <f>IF(ISNA(G16)=FALSE,INDEX(Лист1!$A:$I,G16,7),"")</f>
        <v/>
      </c>
      <c r="D16" t="str">
        <f>IF(ISNA(G16)=FALSE,SUMIF(Лист1!$I:$I,A16,Лист1!F:F),"")</f>
        <v/>
      </c>
      <c r="E16" t="str">
        <f>IF(ISNA(G16)=FALSE,INDEX(Лист1!$A:$I,G16,5),"")</f>
        <v/>
      </c>
      <c r="F16" t="str">
        <f>IF(ISNA(G16)=FALSE,INDEX(Лист1!$A:$I,G16,2),"")</f>
        <v/>
      </c>
      <c r="G16" t="e">
        <f>MATCH(A16,Лист1!$I:$I,0)</f>
        <v>#N/A</v>
      </c>
    </row>
    <row r="17" spans="1:7" x14ac:dyDescent="0.25">
      <c r="A17" s="9" t="str">
        <f t="array" ref="A17">IFERROR(INDEX(Лист1!$I$2:$I$2500,MATCH(0,COUNTIF($A$1:A16,IF(Лист1!$I$2:$I$2500&lt;&gt;"",Лист1!$I$2:$I$2500,$A$1)),0)),"")</f>
        <v/>
      </c>
      <c r="B17" t="str">
        <f>IF(ISNA(G17)=FALSE,INDEX(Лист1!$A:$I,G17,4),"")</f>
        <v/>
      </c>
      <c r="C17" t="str">
        <f>IF(ISNA(G17)=FALSE,INDEX(Лист1!$A:$I,G17,7),"")</f>
        <v/>
      </c>
      <c r="D17" t="str">
        <f>IF(ISNA(G17)=FALSE,SUMIF(Лист1!$I:$I,A17,Лист1!F:F),"")</f>
        <v/>
      </c>
      <c r="E17" t="str">
        <f>IF(ISNA(G17)=FALSE,INDEX(Лист1!$A:$I,G17,5),"")</f>
        <v/>
      </c>
      <c r="F17" t="str">
        <f>IF(ISNA(G17)=FALSE,INDEX(Лист1!$A:$I,G17,2),"")</f>
        <v/>
      </c>
      <c r="G17" t="e">
        <f>MATCH(A17,Лист1!$I:$I,0)</f>
        <v>#N/A</v>
      </c>
    </row>
    <row r="18" spans="1:7" x14ac:dyDescent="0.25">
      <c r="A18" s="9" t="str">
        <f t="array" ref="A18">IFERROR(INDEX(Лист1!$I$2:$I$2500,MATCH(0,COUNTIF($A$1:A17,IF(Лист1!$I$2:$I$2500&lt;&gt;"",Лист1!$I$2:$I$2500,$A$1)),0)),"")</f>
        <v/>
      </c>
      <c r="B18" t="str">
        <f>IF(ISNA(G18)=FALSE,INDEX(Лист1!$A:$I,G18,4),"")</f>
        <v/>
      </c>
      <c r="C18" t="str">
        <f>IF(ISNA(G18)=FALSE,INDEX(Лист1!$A:$I,G18,7),"")</f>
        <v/>
      </c>
      <c r="D18" t="str">
        <f>IF(ISNA(G18)=FALSE,SUMIF(Лист1!$I:$I,A18,Лист1!F:F),"")</f>
        <v/>
      </c>
      <c r="E18" t="str">
        <f>IF(ISNA(G18)=FALSE,INDEX(Лист1!$A:$I,G18,5),"")</f>
        <v/>
      </c>
      <c r="F18" t="str">
        <f>IF(ISNA(G18)=FALSE,INDEX(Лист1!$A:$I,G18,2),"")</f>
        <v/>
      </c>
      <c r="G18" t="e">
        <f>MATCH(A18,Лист1!$I:$I,0)</f>
        <v>#N/A</v>
      </c>
    </row>
    <row r="19" spans="1:7" x14ac:dyDescent="0.25">
      <c r="A19" s="9" t="str">
        <f t="array" ref="A19">IFERROR(INDEX(Лист1!$I$2:$I$2500,MATCH(0,COUNTIF($A$1:A18,IF(Лист1!$I$2:$I$2500&lt;&gt;"",Лист1!$I$2:$I$2500,$A$1)),0)),"")</f>
        <v/>
      </c>
      <c r="B19" t="str">
        <f>IF(ISNA(G19)=FALSE,INDEX(Лист1!$A:$I,G19,4),"")</f>
        <v/>
      </c>
      <c r="C19" t="str">
        <f>IF(ISNA(G19)=FALSE,INDEX(Лист1!$A:$I,G19,7),"")</f>
        <v/>
      </c>
      <c r="D19" t="str">
        <f>IF(ISNA(G19)=FALSE,SUMIF(Лист1!$I:$I,A19,Лист1!F:F),"")</f>
        <v/>
      </c>
      <c r="E19" t="str">
        <f>IF(ISNA(G19)=FALSE,INDEX(Лист1!$A:$I,G19,5),"")</f>
        <v/>
      </c>
      <c r="F19" t="str">
        <f>IF(ISNA(G19)=FALSE,INDEX(Лист1!$A:$I,G19,2),"")</f>
        <v/>
      </c>
      <c r="G19" t="e">
        <f>MATCH(A19,Лист1!$I:$I,0)</f>
        <v>#N/A</v>
      </c>
    </row>
    <row r="20" spans="1:7" x14ac:dyDescent="0.25">
      <c r="A20" s="9" t="str">
        <f t="array" ref="A20">IFERROR(INDEX(Лист1!$I$2:$I$2500,MATCH(0,COUNTIF($A$1:A19,IF(Лист1!$I$2:$I$2500&lt;&gt;"",Лист1!$I$2:$I$2500,$A$1)),0)),"")</f>
        <v/>
      </c>
      <c r="B20" t="str">
        <f>IF(ISNA(G20)=FALSE,INDEX(Лист1!$A:$I,G20,4),"")</f>
        <v/>
      </c>
      <c r="C20" t="str">
        <f>IF(ISNA(G20)=FALSE,INDEX(Лист1!$A:$I,G20,7),"")</f>
        <v/>
      </c>
      <c r="D20" t="str">
        <f>IF(ISNA(G20)=FALSE,SUMIF(Лист1!$I:$I,A20,Лист1!F:F),"")</f>
        <v/>
      </c>
      <c r="E20" t="str">
        <f>IF(ISNA(G20)=FALSE,INDEX(Лист1!$A:$I,G20,5),"")</f>
        <v/>
      </c>
      <c r="F20" t="str">
        <f>IF(ISNA(G20)=FALSE,INDEX(Лист1!$A:$I,G20,2),"")</f>
        <v/>
      </c>
      <c r="G20" t="e">
        <f>MATCH(A20,Лист1!$I:$I,0)</f>
        <v>#N/A</v>
      </c>
    </row>
    <row r="21" spans="1:7" x14ac:dyDescent="0.25">
      <c r="A21" s="9" t="str">
        <f t="array" ref="A21">IFERROR(INDEX(Лист1!$I$2:$I$2500,MATCH(0,COUNTIF($A$1:A20,IF(Лист1!$I$2:$I$2500&lt;&gt;"",Лист1!$I$2:$I$2500,$A$1)),0)),"")</f>
        <v/>
      </c>
      <c r="B21" t="str">
        <f>IF(ISNA(G21)=FALSE,INDEX(Лист1!$A:$I,G21,4),"")</f>
        <v/>
      </c>
      <c r="C21" t="str">
        <f>IF(ISNA(G21)=FALSE,INDEX(Лист1!$A:$I,G21,7),"")</f>
        <v/>
      </c>
      <c r="D21" t="str">
        <f>IF(ISNA(G21)=FALSE,SUMIF(Лист1!$I:$I,A21,Лист1!F:F),"")</f>
        <v/>
      </c>
      <c r="E21" t="str">
        <f>IF(ISNA(G21)=FALSE,INDEX(Лист1!$A:$I,G21,5),"")</f>
        <v/>
      </c>
      <c r="F21" t="str">
        <f>IF(ISNA(G21)=FALSE,INDEX(Лист1!$A:$I,G21,2),"")</f>
        <v/>
      </c>
      <c r="G21" t="e">
        <f>MATCH(A21,Лист1!$I:$I,0)</f>
        <v>#N/A</v>
      </c>
    </row>
    <row r="22" spans="1:7" x14ac:dyDescent="0.25">
      <c r="A22" s="9" t="str">
        <f t="array" ref="A22">IFERROR(INDEX(Лист1!$I$2:$I$2500,MATCH(0,COUNTIF($A$1:A21,IF(Лист1!$I$2:$I$2500&lt;&gt;"",Лист1!$I$2:$I$2500,$A$1)),0)),"")</f>
        <v/>
      </c>
      <c r="B22" t="str">
        <f>IF(ISNA(G22)=FALSE,INDEX(Лист1!$A:$I,G22,4),"")</f>
        <v/>
      </c>
      <c r="C22" t="str">
        <f>IF(ISNA(G22)=FALSE,INDEX(Лист1!$A:$I,G22,7),"")</f>
        <v/>
      </c>
      <c r="D22" t="str">
        <f>IF(ISNA(G22)=FALSE,SUMIF(Лист1!$I:$I,A22,Лист1!F:F),"")</f>
        <v/>
      </c>
      <c r="E22" t="str">
        <f>IF(ISNA(G22)=FALSE,INDEX(Лист1!$A:$I,G22,5),"")</f>
        <v/>
      </c>
      <c r="F22" t="str">
        <f>IF(ISNA(G22)=FALSE,INDEX(Лист1!$A:$I,G22,2),"")</f>
        <v/>
      </c>
      <c r="G22" t="e">
        <f>MATCH(A22,Лист1!$I:$I,0)</f>
        <v>#N/A</v>
      </c>
    </row>
    <row r="23" spans="1:7" x14ac:dyDescent="0.25">
      <c r="A23" s="9" t="str">
        <f t="array" ref="A23">IFERROR(INDEX(Лист1!$I$2:$I$2500,MATCH(0,COUNTIF($A$1:A22,IF(Лист1!$I$2:$I$2500&lt;&gt;"",Лист1!$I$2:$I$2500,$A$1)),0)),"")</f>
        <v/>
      </c>
      <c r="B23" t="str">
        <f>IF(ISNA(G23)=FALSE,INDEX(Лист1!$A:$I,G23,4),"")</f>
        <v/>
      </c>
      <c r="C23" t="str">
        <f>IF(ISNA(G23)=FALSE,INDEX(Лист1!$A:$I,G23,7),"")</f>
        <v/>
      </c>
      <c r="D23" t="str">
        <f>IF(ISNA(G23)=FALSE,SUMIF(Лист1!$I:$I,A23,Лист1!F:F),"")</f>
        <v/>
      </c>
      <c r="E23" t="str">
        <f>IF(ISNA(G23)=FALSE,INDEX(Лист1!$A:$I,G23,5),"")</f>
        <v/>
      </c>
      <c r="F23" t="str">
        <f>IF(ISNA(G23)=FALSE,INDEX(Лист1!$A:$I,G23,2),"")</f>
        <v/>
      </c>
      <c r="G23" t="e">
        <f>MATCH(A23,Лист1!$I:$I,0)</f>
        <v>#N/A</v>
      </c>
    </row>
    <row r="24" spans="1:7" x14ac:dyDescent="0.25">
      <c r="A24" s="9" t="str">
        <f t="array" ref="A24">IFERROR(INDEX(Лист1!$I$2:$I$2500,MATCH(0,COUNTIF($A$1:A23,IF(Лист1!$I$2:$I$2500&lt;&gt;"",Лист1!$I$2:$I$2500,$A$1)),0)),"")</f>
        <v/>
      </c>
      <c r="B24" t="str">
        <f>IF(ISNA(G24)=FALSE,INDEX(Лист1!$A:$I,G24,4),"")</f>
        <v/>
      </c>
      <c r="C24" t="str">
        <f>IF(ISNA(G24)=FALSE,INDEX(Лист1!$A:$I,G24,7),"")</f>
        <v/>
      </c>
      <c r="D24" t="str">
        <f>IF(ISNA(G24)=FALSE,SUMIF(Лист1!$I:$I,A24,Лист1!F:F),"")</f>
        <v/>
      </c>
      <c r="E24" t="str">
        <f>IF(ISNA(G24)=FALSE,INDEX(Лист1!$A:$I,G24,5),"")</f>
        <v/>
      </c>
      <c r="F24" t="str">
        <f>IF(ISNA(G24)=FALSE,INDEX(Лист1!$A:$I,G24,2),"")</f>
        <v/>
      </c>
      <c r="G24" t="e">
        <f>MATCH(A24,Лист1!$I:$I,0)</f>
        <v>#N/A</v>
      </c>
    </row>
    <row r="25" spans="1:7" x14ac:dyDescent="0.25">
      <c r="A25" s="9" t="str">
        <f t="array" ref="A25">IFERROR(INDEX(Лист1!$I$2:$I$2500,MATCH(0,COUNTIF($A$1:A24,IF(Лист1!$I$2:$I$2500&lt;&gt;"",Лист1!$I$2:$I$2500,$A$1)),0)),"")</f>
        <v/>
      </c>
      <c r="B25" t="str">
        <f>IF(ISNA(G25)=FALSE,INDEX(Лист1!$A:$I,G25,4),"")</f>
        <v/>
      </c>
      <c r="C25" t="str">
        <f>IF(ISNA(G25)=FALSE,INDEX(Лист1!$A:$I,G25,7),"")</f>
        <v/>
      </c>
      <c r="D25" t="str">
        <f>IF(ISNA(G25)=FALSE,SUMIF(Лист1!$I:$I,A25,Лист1!F:F),"")</f>
        <v/>
      </c>
      <c r="E25" t="str">
        <f>IF(ISNA(G25)=FALSE,INDEX(Лист1!$A:$I,G25,5),"")</f>
        <v/>
      </c>
      <c r="F25" t="str">
        <f>IF(ISNA(G25)=FALSE,INDEX(Лист1!$A:$I,G25,2),"")</f>
        <v/>
      </c>
      <c r="G25" t="e">
        <f>MATCH(A25,Лист1!$I:$I,0)</f>
        <v>#N/A</v>
      </c>
    </row>
    <row r="26" spans="1:7" x14ac:dyDescent="0.25">
      <c r="A26" s="9" t="str">
        <f t="array" ref="A26">IFERROR(INDEX(Лист1!$I$2:$I$2500,MATCH(0,COUNTIF($A$1:A25,IF(Лист1!$I$2:$I$2500&lt;&gt;"",Лист1!$I$2:$I$2500,$A$1)),0)),"")</f>
        <v/>
      </c>
      <c r="B26" t="str">
        <f>IF(ISNA(G26)=FALSE,INDEX(Лист1!$A:$I,G26,4),"")</f>
        <v/>
      </c>
      <c r="C26" t="str">
        <f>IF(ISNA(G26)=FALSE,INDEX(Лист1!$A:$I,G26,7),"")</f>
        <v/>
      </c>
      <c r="D26" t="str">
        <f>IF(ISNA(G26)=FALSE,SUMIF(Лист1!$I:$I,A26,Лист1!F:F),"")</f>
        <v/>
      </c>
      <c r="E26" t="str">
        <f>IF(ISNA(G26)=FALSE,INDEX(Лист1!$A:$I,G26,5),"")</f>
        <v/>
      </c>
      <c r="F26" t="str">
        <f>IF(ISNA(G26)=FALSE,INDEX(Лист1!$A:$I,G26,2),"")</f>
        <v/>
      </c>
      <c r="G26" t="e">
        <f>MATCH(A26,Лист1!$I:$I,0)</f>
        <v>#N/A</v>
      </c>
    </row>
    <row r="27" spans="1:7" x14ac:dyDescent="0.25">
      <c r="A27" s="9" t="str">
        <f t="array" ref="A27">IFERROR(INDEX(Лист1!$I$2:$I$2500,MATCH(0,COUNTIF($A$1:A26,IF(Лист1!$I$2:$I$2500&lt;&gt;"",Лист1!$I$2:$I$2500,$A$1)),0)),"")</f>
        <v/>
      </c>
      <c r="B27" t="str">
        <f>IF(ISNA(G27)=FALSE,INDEX(Лист1!$A:$I,G27,4),"")</f>
        <v/>
      </c>
      <c r="C27" t="str">
        <f>IF(ISNA(G27)=FALSE,INDEX(Лист1!$A:$I,G27,7),"")</f>
        <v/>
      </c>
      <c r="D27" t="str">
        <f>IF(ISNA(G27)=FALSE,SUMIF(Лист1!$I:$I,A27,Лист1!F:F),"")</f>
        <v/>
      </c>
      <c r="E27" t="str">
        <f>IF(ISNA(G27)=FALSE,INDEX(Лист1!$A:$I,G27,5),"")</f>
        <v/>
      </c>
      <c r="F27" t="str">
        <f>IF(ISNA(G27)=FALSE,INDEX(Лист1!$A:$I,G27,2),"")</f>
        <v/>
      </c>
      <c r="G27" t="e">
        <f>MATCH(A27,Лист1!$I:$I,0)</f>
        <v>#N/A</v>
      </c>
    </row>
    <row r="28" spans="1:7" x14ac:dyDescent="0.25">
      <c r="A28" s="9" t="str">
        <f t="array" ref="A28">IFERROR(INDEX(Лист1!$I$2:$I$2500,MATCH(0,COUNTIF($A$1:A27,IF(Лист1!$I$2:$I$2500&lt;&gt;"",Лист1!$I$2:$I$2500,$A$1)),0)),"")</f>
        <v/>
      </c>
      <c r="B28" t="str">
        <f>IF(ISNA(G28)=FALSE,INDEX(Лист1!$A:$I,G28,4),"")</f>
        <v/>
      </c>
      <c r="C28" t="str">
        <f>IF(ISNA(G28)=FALSE,INDEX(Лист1!$A:$I,G28,7),"")</f>
        <v/>
      </c>
      <c r="D28" t="str">
        <f>IF(ISNA(G28)=FALSE,SUMIF(Лист1!$I:$I,A28,Лист1!F:F),"")</f>
        <v/>
      </c>
      <c r="E28" t="str">
        <f>IF(ISNA(G28)=FALSE,INDEX(Лист1!$A:$I,G28,5),"")</f>
        <v/>
      </c>
      <c r="F28" t="str">
        <f>IF(ISNA(G28)=FALSE,INDEX(Лист1!$A:$I,G28,2),"")</f>
        <v/>
      </c>
      <c r="G28" t="e">
        <f>MATCH(A28,Лист1!$I:$I,0)</f>
        <v>#N/A</v>
      </c>
    </row>
    <row r="29" spans="1:7" x14ac:dyDescent="0.25">
      <c r="A29" s="9" t="str">
        <f t="array" ref="A29">IFERROR(INDEX(Лист1!$I$2:$I$2500,MATCH(0,COUNTIF($A$1:A28,IF(Лист1!$I$2:$I$2500&lt;&gt;"",Лист1!$I$2:$I$2500,$A$1)),0)),"")</f>
        <v/>
      </c>
      <c r="B29" t="str">
        <f>IF(ISNA(G29)=FALSE,INDEX(Лист1!$A:$I,G29,4),"")</f>
        <v/>
      </c>
      <c r="C29" t="str">
        <f>IF(ISNA(G29)=FALSE,INDEX(Лист1!$A:$I,G29,7),"")</f>
        <v/>
      </c>
      <c r="D29" t="str">
        <f>IF(ISNA(G29)=FALSE,SUMIF(Лист1!$I:$I,A29,Лист1!F:F),"")</f>
        <v/>
      </c>
      <c r="E29" t="str">
        <f>IF(ISNA(G29)=FALSE,INDEX(Лист1!$A:$I,G29,5),"")</f>
        <v/>
      </c>
      <c r="F29" t="str">
        <f>IF(ISNA(G29)=FALSE,INDEX(Лист1!$A:$I,G29,2),"")</f>
        <v/>
      </c>
      <c r="G29" t="e">
        <f>MATCH(A29,Лист1!$I:$I,0)</f>
        <v>#N/A</v>
      </c>
    </row>
    <row r="30" spans="1:7" x14ac:dyDescent="0.25">
      <c r="A30" s="9" t="str">
        <f t="array" ref="A30">IFERROR(INDEX(Лист1!$I$2:$I$2500,MATCH(0,COUNTIF($A$1:A29,IF(Лист1!$I$2:$I$2500&lt;&gt;"",Лист1!$I$2:$I$2500,$A$1)),0)),"")</f>
        <v/>
      </c>
      <c r="B30" t="str">
        <f>IF(ISNA(G30)=FALSE,INDEX(Лист1!$A:$I,G30,4),"")</f>
        <v/>
      </c>
      <c r="C30" t="str">
        <f>IF(ISNA(G30)=FALSE,INDEX(Лист1!$A:$I,G30,7),"")</f>
        <v/>
      </c>
      <c r="D30" t="str">
        <f>IF(ISNA(G30)=FALSE,SUMIF(Лист1!$I:$I,A30,Лист1!F:F),"")</f>
        <v/>
      </c>
      <c r="E30" t="str">
        <f>IF(ISNA(G30)=FALSE,INDEX(Лист1!$A:$I,G30,5),"")</f>
        <v/>
      </c>
      <c r="F30" t="str">
        <f>IF(ISNA(G30)=FALSE,INDEX(Лист1!$A:$I,G30,2),"")</f>
        <v/>
      </c>
      <c r="G30" t="e">
        <f>MATCH(A30,Лист1!$I:$I,0)</f>
        <v>#N/A</v>
      </c>
    </row>
    <row r="31" spans="1:7" x14ac:dyDescent="0.25">
      <c r="A31" s="9" t="str">
        <f t="array" ref="A31">IFERROR(INDEX(Лист1!$I$2:$I$2500,MATCH(0,COUNTIF($A$1:A30,IF(Лист1!$I$2:$I$2500&lt;&gt;"",Лист1!$I$2:$I$2500,$A$1)),0)),"")</f>
        <v/>
      </c>
      <c r="B31" t="str">
        <f>IF(ISNA(G31)=FALSE,INDEX(Лист1!$A:$I,G31,4),"")</f>
        <v/>
      </c>
      <c r="C31" t="str">
        <f>IF(ISNA(G31)=FALSE,INDEX(Лист1!$A:$I,G31,7),"")</f>
        <v/>
      </c>
      <c r="D31" t="str">
        <f>IF(ISNA(G31)=FALSE,SUMIF(Лист1!$I:$I,A31,Лист1!F:F),"")</f>
        <v/>
      </c>
      <c r="E31" t="str">
        <f>IF(ISNA(G31)=FALSE,INDEX(Лист1!$A:$I,G31,5),"")</f>
        <v/>
      </c>
      <c r="F31" t="str">
        <f>IF(ISNA(G31)=FALSE,INDEX(Лист1!$A:$I,G31,2),"")</f>
        <v/>
      </c>
      <c r="G31" t="e">
        <f>MATCH(A31,Лист1!$I:$I,0)</f>
        <v>#N/A</v>
      </c>
    </row>
    <row r="32" spans="1:7" x14ac:dyDescent="0.25">
      <c r="A32" s="9" t="str">
        <f t="array" ref="A32">IFERROR(INDEX(Лист1!$I$2:$I$2500,MATCH(0,COUNTIF($A$1:A31,IF(Лист1!$I$2:$I$2500&lt;&gt;"",Лист1!$I$2:$I$2500,$A$1)),0)),"")</f>
        <v/>
      </c>
      <c r="B32" t="str">
        <f>IF(ISNA(G32)=FALSE,INDEX(Лист1!$A:$I,G32,4),"")</f>
        <v/>
      </c>
      <c r="C32" t="str">
        <f>IF(ISNA(G32)=FALSE,INDEX(Лист1!$A:$I,G32,7),"")</f>
        <v/>
      </c>
      <c r="D32" t="str">
        <f>IF(ISNA(G32)=FALSE,SUMIF(Лист1!$I:$I,A32,Лист1!F:F),"")</f>
        <v/>
      </c>
      <c r="E32" t="str">
        <f>IF(ISNA(G32)=FALSE,INDEX(Лист1!$A:$I,G32,5),"")</f>
        <v/>
      </c>
      <c r="F32" t="str">
        <f>IF(ISNA(G32)=FALSE,INDEX(Лист1!$A:$I,G32,2),"")</f>
        <v/>
      </c>
      <c r="G32" t="e">
        <f>MATCH(A32,Лист1!$I:$I,0)</f>
        <v>#N/A</v>
      </c>
    </row>
    <row r="33" spans="1:7" x14ac:dyDescent="0.25">
      <c r="A33" s="9" t="str">
        <f t="array" ref="A33">IFERROR(INDEX(Лист1!$I$2:$I$2500,MATCH(0,COUNTIF($A$1:A32,IF(Лист1!$I$2:$I$2500&lt;&gt;"",Лист1!$I$2:$I$2500,$A$1)),0)),"")</f>
        <v/>
      </c>
      <c r="B33" t="str">
        <f>IF(ISNA(G33)=FALSE,INDEX(Лист1!$A:$I,G33,4),"")</f>
        <v/>
      </c>
      <c r="C33" t="str">
        <f>IF(ISNA(G33)=FALSE,INDEX(Лист1!$A:$I,G33,7),"")</f>
        <v/>
      </c>
      <c r="D33" t="str">
        <f>IF(ISNA(G33)=FALSE,SUMIF(Лист1!$I:$I,A33,Лист1!F:F),"")</f>
        <v/>
      </c>
      <c r="E33" t="str">
        <f>IF(ISNA(G33)=FALSE,INDEX(Лист1!$A:$I,G33,5),"")</f>
        <v/>
      </c>
      <c r="F33" t="str">
        <f>IF(ISNA(G33)=FALSE,INDEX(Лист1!$A:$I,G33,2),"")</f>
        <v/>
      </c>
      <c r="G33" t="e">
        <f>MATCH(A33,Лист1!$I:$I,0)</f>
        <v>#N/A</v>
      </c>
    </row>
    <row r="34" spans="1:7" x14ac:dyDescent="0.25">
      <c r="A34" s="9" t="str">
        <f t="array" ref="A34">IFERROR(INDEX(Лист1!$I$2:$I$2500,MATCH(0,COUNTIF($A$1:A33,IF(Лист1!$I$2:$I$2500&lt;&gt;"",Лист1!$I$2:$I$2500,$A$1)),0)),"")</f>
        <v/>
      </c>
      <c r="B34" t="str">
        <f>IF(ISNA(G34)=FALSE,INDEX(Лист1!$A:$I,G34,4),"")</f>
        <v/>
      </c>
      <c r="C34" t="str">
        <f>IF(ISNA(G34)=FALSE,INDEX(Лист1!$A:$I,G34,7),"")</f>
        <v/>
      </c>
      <c r="D34" t="str">
        <f>IF(ISNA(G34)=FALSE,SUMIF(Лист1!$I:$I,A34,Лист1!F:F),"")</f>
        <v/>
      </c>
      <c r="E34" t="str">
        <f>IF(ISNA(G34)=FALSE,INDEX(Лист1!$A:$I,G34,5),"")</f>
        <v/>
      </c>
      <c r="F34" t="str">
        <f>IF(ISNA(G34)=FALSE,INDEX(Лист1!$A:$I,G34,2),"")</f>
        <v/>
      </c>
      <c r="G34" t="e">
        <f>MATCH(A34,Лист1!$I:$I,0)</f>
        <v>#N/A</v>
      </c>
    </row>
    <row r="35" spans="1:7" x14ac:dyDescent="0.25">
      <c r="A35" s="9" t="str">
        <f t="array" ref="A35">IFERROR(INDEX(Лист1!$I$2:$I$2500,MATCH(0,COUNTIF($A$1:A34,IF(Лист1!$I$2:$I$2500&lt;&gt;"",Лист1!$I$2:$I$2500,$A$1)),0)),"")</f>
        <v/>
      </c>
      <c r="B35" t="str">
        <f>IF(ISNA(G35)=FALSE,INDEX(Лист1!$A:$I,G35,4),"")</f>
        <v/>
      </c>
      <c r="C35" t="str">
        <f>IF(ISNA(G35)=FALSE,INDEX(Лист1!$A:$I,G35,7),"")</f>
        <v/>
      </c>
      <c r="D35" t="str">
        <f>IF(ISNA(G35)=FALSE,SUMIF(Лист1!$I:$I,A35,Лист1!F:F),"")</f>
        <v/>
      </c>
      <c r="E35" t="str">
        <f>IF(ISNA(G35)=FALSE,INDEX(Лист1!$A:$I,G35,5),"")</f>
        <v/>
      </c>
      <c r="F35" t="str">
        <f>IF(ISNA(G35)=FALSE,INDEX(Лист1!$A:$I,G35,2),"")</f>
        <v/>
      </c>
      <c r="G35" t="e">
        <f>MATCH(A35,Лист1!$I:$I,0)</f>
        <v>#N/A</v>
      </c>
    </row>
    <row r="36" spans="1:7" x14ac:dyDescent="0.25">
      <c r="A36" s="9" t="str">
        <f t="array" ref="A36">IFERROR(INDEX(Лист1!$I$2:$I$2500,MATCH(0,COUNTIF($A$1:A35,IF(Лист1!$I$2:$I$2500&lt;&gt;"",Лист1!$I$2:$I$2500,$A$1)),0)),"")</f>
        <v/>
      </c>
      <c r="B36" t="str">
        <f>IF(ISNA(G36)=FALSE,INDEX(Лист1!$A:$I,G36,4),"")</f>
        <v/>
      </c>
      <c r="C36" t="str">
        <f>IF(ISNA(G36)=FALSE,INDEX(Лист1!$A:$I,G36,7),"")</f>
        <v/>
      </c>
      <c r="D36" t="str">
        <f>IF(ISNA(G36)=FALSE,SUMIF(Лист1!$I:$I,A36,Лист1!F:F),"")</f>
        <v/>
      </c>
      <c r="E36" t="str">
        <f>IF(ISNA(G36)=FALSE,INDEX(Лист1!$A:$I,G36,5),"")</f>
        <v/>
      </c>
      <c r="F36" t="str">
        <f>IF(ISNA(G36)=FALSE,INDEX(Лист1!$A:$I,G36,2),"")</f>
        <v/>
      </c>
      <c r="G36" t="e">
        <f>MATCH(A36,Лист1!$I:$I,0)</f>
        <v>#N/A</v>
      </c>
    </row>
    <row r="37" spans="1:7" x14ac:dyDescent="0.25">
      <c r="A37" s="9" t="str">
        <f t="array" ref="A37">IFERROR(INDEX(Лист1!$I$2:$I$2500,MATCH(0,COUNTIF($A$1:A36,IF(Лист1!$I$2:$I$2500&lt;&gt;"",Лист1!$I$2:$I$2500,$A$1)),0)),"")</f>
        <v/>
      </c>
      <c r="B37" t="str">
        <f>IF(ISNA(G37)=FALSE,INDEX(Лист1!$A:$I,G37,4),"")</f>
        <v/>
      </c>
      <c r="C37" t="str">
        <f>IF(ISNA(G37)=FALSE,INDEX(Лист1!$A:$I,G37,7),"")</f>
        <v/>
      </c>
      <c r="D37" t="str">
        <f>IF(ISNA(G37)=FALSE,SUMIF(Лист1!$I:$I,A37,Лист1!F:F),"")</f>
        <v/>
      </c>
      <c r="E37" t="str">
        <f>IF(ISNA(G37)=FALSE,INDEX(Лист1!$A:$I,G37,5),"")</f>
        <v/>
      </c>
      <c r="F37" t="str">
        <f>IF(ISNA(G37)=FALSE,INDEX(Лист1!$A:$I,G37,2),"")</f>
        <v/>
      </c>
      <c r="G37" t="e">
        <f>MATCH(A37,Лист1!$I:$I,0)</f>
        <v>#N/A</v>
      </c>
    </row>
    <row r="38" spans="1:7" x14ac:dyDescent="0.25">
      <c r="A38" s="9" t="str">
        <f t="array" ref="A38">IFERROR(INDEX(Лист1!$I$2:$I$2500,MATCH(0,COUNTIF($A$1:A37,IF(Лист1!$I$2:$I$2500&lt;&gt;"",Лист1!$I$2:$I$2500,$A$1)),0)),"")</f>
        <v/>
      </c>
      <c r="B38" t="str">
        <f>IF(ISNA(G38)=FALSE,INDEX(Лист1!$A:$I,G38,4),"")</f>
        <v/>
      </c>
      <c r="C38" t="str">
        <f>IF(ISNA(G38)=FALSE,INDEX(Лист1!$A:$I,G38,7),"")</f>
        <v/>
      </c>
      <c r="D38" t="str">
        <f>IF(ISNA(G38)=FALSE,SUMIF(Лист1!$I:$I,A38,Лист1!F:F),"")</f>
        <v/>
      </c>
      <c r="E38" t="str">
        <f>IF(ISNA(G38)=FALSE,INDEX(Лист1!$A:$I,G38,5),"")</f>
        <v/>
      </c>
      <c r="F38" t="str">
        <f>IF(ISNA(G38)=FALSE,INDEX(Лист1!$A:$I,G38,2),"")</f>
        <v/>
      </c>
      <c r="G38" t="e">
        <f>MATCH(A38,Лист1!$I:$I,0)</f>
        <v>#N/A</v>
      </c>
    </row>
    <row r="39" spans="1:7" x14ac:dyDescent="0.25">
      <c r="A39" s="9" t="str">
        <f t="array" ref="A39">IFERROR(INDEX(Лист1!$I$2:$I$2500,MATCH(0,COUNTIF($A$1:A38,IF(Лист1!$I$2:$I$2500&lt;&gt;"",Лист1!$I$2:$I$2500,$A$1)),0)),"")</f>
        <v/>
      </c>
      <c r="B39" t="str">
        <f>IF(ISNA(G39)=FALSE,INDEX(Лист1!$A:$I,G39,4),"")</f>
        <v/>
      </c>
      <c r="C39" t="str">
        <f>IF(ISNA(G39)=FALSE,INDEX(Лист1!$A:$I,G39,7),"")</f>
        <v/>
      </c>
      <c r="D39" t="str">
        <f>IF(ISNA(G39)=FALSE,SUMIF(Лист1!$I:$I,A39,Лист1!F:F),"")</f>
        <v/>
      </c>
      <c r="E39" t="str">
        <f>IF(ISNA(G39)=FALSE,INDEX(Лист1!$A:$I,G39,5),"")</f>
        <v/>
      </c>
      <c r="F39" t="str">
        <f>IF(ISNA(G39)=FALSE,INDEX(Лист1!$A:$I,G39,2),"")</f>
        <v/>
      </c>
      <c r="G39" t="e">
        <f>MATCH(A39,Лист1!$I:$I,0)</f>
        <v>#N/A</v>
      </c>
    </row>
    <row r="40" spans="1:7" x14ac:dyDescent="0.25">
      <c r="A40" s="9" t="str">
        <f t="array" ref="A40">IFERROR(INDEX(Лист1!$I$2:$I$2500,MATCH(0,COUNTIF($A$1:A39,IF(Лист1!$I$2:$I$2500&lt;&gt;"",Лист1!$I$2:$I$2500,$A$1)),0)),"")</f>
        <v/>
      </c>
      <c r="B40" t="str">
        <f>IF(ISNA(G40)=FALSE,INDEX(Лист1!$A:$I,G40,4),"")</f>
        <v/>
      </c>
      <c r="C40" t="str">
        <f>IF(ISNA(G40)=FALSE,INDEX(Лист1!$A:$I,G40,7),"")</f>
        <v/>
      </c>
      <c r="D40" t="str">
        <f>IF(ISNA(G40)=FALSE,SUMIF(Лист1!$I:$I,A40,Лист1!F:F),"")</f>
        <v/>
      </c>
      <c r="E40" t="str">
        <f>IF(ISNA(G40)=FALSE,INDEX(Лист1!$A:$I,G40,5),"")</f>
        <v/>
      </c>
      <c r="F40" t="str">
        <f>IF(ISNA(G40)=FALSE,INDEX(Лист1!$A:$I,G40,2),"")</f>
        <v/>
      </c>
      <c r="G40" t="e">
        <f>MATCH(A40,Лист1!$I:$I,0)</f>
        <v>#N/A</v>
      </c>
    </row>
    <row r="41" spans="1:7" x14ac:dyDescent="0.25">
      <c r="A41" s="9" t="str">
        <f t="array" ref="A41">IFERROR(INDEX(Лист1!$I$2:$I$2500,MATCH(0,COUNTIF($A$1:A40,IF(Лист1!$I$2:$I$2500&lt;&gt;"",Лист1!$I$2:$I$2500,$A$1)),0)),"")</f>
        <v/>
      </c>
      <c r="B41" t="str">
        <f>IF(ISNA(G41)=FALSE,INDEX(Лист1!$A:$I,G41,4),"")</f>
        <v/>
      </c>
      <c r="C41" t="str">
        <f>IF(ISNA(G41)=FALSE,INDEX(Лист1!$A:$I,G41,7),"")</f>
        <v/>
      </c>
      <c r="D41" t="str">
        <f>IF(ISNA(G41)=FALSE,SUMIF(Лист1!$I:$I,A41,Лист1!F:F),"")</f>
        <v/>
      </c>
      <c r="E41" t="str">
        <f>IF(ISNA(G41)=FALSE,INDEX(Лист1!$A:$I,G41,5),"")</f>
        <v/>
      </c>
      <c r="F41" t="str">
        <f>IF(ISNA(G41)=FALSE,INDEX(Лист1!$A:$I,G41,2),"")</f>
        <v/>
      </c>
      <c r="G41" t="e">
        <f>MATCH(A41,Лист1!$I:$I,0)</f>
        <v>#N/A</v>
      </c>
    </row>
    <row r="42" spans="1:7" x14ac:dyDescent="0.25">
      <c r="A42" s="9" t="str">
        <f t="array" ref="A42">IFERROR(INDEX(Лист1!$I$2:$I$2500,MATCH(0,COUNTIF($A$1:A41,IF(Лист1!$I$2:$I$2500&lt;&gt;"",Лист1!$I$2:$I$2500,$A$1)),0)),"")</f>
        <v/>
      </c>
      <c r="B42" t="str">
        <f>IF(ISNA(G42)=FALSE,INDEX(Лист1!$A:$I,G42,4),"")</f>
        <v/>
      </c>
      <c r="C42" t="str">
        <f>IF(ISNA(G42)=FALSE,INDEX(Лист1!$A:$I,G42,7),"")</f>
        <v/>
      </c>
      <c r="D42" t="str">
        <f>IF(ISNA(G42)=FALSE,SUMIF(Лист1!$I:$I,A42,Лист1!F:F),"")</f>
        <v/>
      </c>
      <c r="E42" t="str">
        <f>IF(ISNA(G42)=FALSE,INDEX(Лист1!$A:$I,G42,5),"")</f>
        <v/>
      </c>
      <c r="F42" t="str">
        <f>IF(ISNA(G42)=FALSE,INDEX(Лист1!$A:$I,G42,2),"")</f>
        <v/>
      </c>
      <c r="G42" t="e">
        <f>MATCH(A42,Лист1!$I:$I,0)</f>
        <v>#N/A</v>
      </c>
    </row>
    <row r="43" spans="1:7" x14ac:dyDescent="0.25">
      <c r="A43" s="9" t="str">
        <f t="array" ref="A43">IFERROR(INDEX(Лист1!$I$2:$I$2500,MATCH(0,COUNTIF($A$1:A42,IF(Лист1!$I$2:$I$2500&lt;&gt;"",Лист1!$I$2:$I$2500,$A$1)),0)),"")</f>
        <v/>
      </c>
      <c r="B43" t="str">
        <f>IF(ISNA(G43)=FALSE,INDEX(Лист1!$A:$I,G43,4),"")</f>
        <v/>
      </c>
      <c r="C43" t="str">
        <f>IF(ISNA(G43)=FALSE,INDEX(Лист1!$A:$I,G43,7),"")</f>
        <v/>
      </c>
      <c r="D43" t="str">
        <f>IF(ISNA(G43)=FALSE,SUMIF(Лист1!$I:$I,A43,Лист1!F:F),"")</f>
        <v/>
      </c>
      <c r="E43" t="str">
        <f>IF(ISNA(G43)=FALSE,INDEX(Лист1!$A:$I,G43,5),"")</f>
        <v/>
      </c>
      <c r="F43" t="str">
        <f>IF(ISNA(G43)=FALSE,INDEX(Лист1!$A:$I,G43,2),"")</f>
        <v/>
      </c>
      <c r="G43" t="e">
        <f>MATCH(A43,Лист1!$I:$I,0)</f>
        <v>#N/A</v>
      </c>
    </row>
    <row r="44" spans="1:7" x14ac:dyDescent="0.25">
      <c r="A44" s="9" t="str">
        <f t="array" ref="A44">IFERROR(INDEX(Лист1!$I$2:$I$2500,MATCH(0,COUNTIF($A$1:A43,IF(Лист1!$I$2:$I$2500&lt;&gt;"",Лист1!$I$2:$I$2500,$A$1)),0)),"")</f>
        <v/>
      </c>
      <c r="B44" t="str">
        <f>IF(ISNA(G44)=FALSE,INDEX(Лист1!$A:$I,G44,4),"")</f>
        <v/>
      </c>
      <c r="C44" t="str">
        <f>IF(ISNA(G44)=FALSE,INDEX(Лист1!$A:$I,G44,7),"")</f>
        <v/>
      </c>
      <c r="D44" t="str">
        <f>IF(ISNA(G44)=FALSE,SUMIF(Лист1!$I:$I,A44,Лист1!F:F),"")</f>
        <v/>
      </c>
      <c r="E44" t="str">
        <f>IF(ISNA(G44)=FALSE,INDEX(Лист1!$A:$I,G44,5),"")</f>
        <v/>
      </c>
      <c r="F44" t="str">
        <f>IF(ISNA(G44)=FALSE,INDEX(Лист1!$A:$I,G44,2),"")</f>
        <v/>
      </c>
      <c r="G44" t="e">
        <f>MATCH(A44,Лист1!$I:$I,0)</f>
        <v>#N/A</v>
      </c>
    </row>
    <row r="45" spans="1:7" x14ac:dyDescent="0.25">
      <c r="A45" s="9" t="str">
        <f t="array" ref="A45">IFERROR(INDEX(Лист1!$I$2:$I$2500,MATCH(0,COUNTIF($A$1:A44,IF(Лист1!$I$2:$I$2500&lt;&gt;"",Лист1!$I$2:$I$2500,$A$1)),0)),"")</f>
        <v/>
      </c>
      <c r="B45" t="str">
        <f>IF(ISNA(G45)=FALSE,INDEX(Лист1!$A:$I,G45,4),"")</f>
        <v/>
      </c>
      <c r="C45" t="str">
        <f>IF(ISNA(G45)=FALSE,INDEX(Лист1!$A:$I,G45,7),"")</f>
        <v/>
      </c>
      <c r="D45" t="str">
        <f>IF(ISNA(G45)=FALSE,SUMIF(Лист1!$I:$I,A45,Лист1!F:F),"")</f>
        <v/>
      </c>
      <c r="E45" t="str">
        <f>IF(ISNA(G45)=FALSE,INDEX(Лист1!$A:$I,G45,5),"")</f>
        <v/>
      </c>
      <c r="F45" t="str">
        <f>IF(ISNA(G45)=FALSE,INDEX(Лист1!$A:$I,G45,2),"")</f>
        <v/>
      </c>
      <c r="G45" t="e">
        <f>MATCH(A45,Лист1!$I:$I,0)</f>
        <v>#N/A</v>
      </c>
    </row>
    <row r="46" spans="1:7" x14ac:dyDescent="0.25">
      <c r="A46" s="9" t="str">
        <f t="array" ref="A46">IFERROR(INDEX(Лист1!$I$2:$I$2500,MATCH(0,COUNTIF($A$1:A45,IF(Лист1!$I$2:$I$2500&lt;&gt;"",Лист1!$I$2:$I$2500,$A$1)),0)),"")</f>
        <v/>
      </c>
      <c r="B46" t="str">
        <f>IF(ISNA(G46)=FALSE,INDEX(Лист1!$A:$I,G46,4),"")</f>
        <v/>
      </c>
      <c r="C46" t="str">
        <f>IF(ISNA(G46)=FALSE,INDEX(Лист1!$A:$I,G46,7),"")</f>
        <v/>
      </c>
      <c r="D46" t="str">
        <f>IF(ISNA(G46)=FALSE,SUMIF(Лист1!$I:$I,A46,Лист1!F:F),"")</f>
        <v/>
      </c>
      <c r="E46" t="str">
        <f>IF(ISNA(G46)=FALSE,INDEX(Лист1!$A:$I,G46,5),"")</f>
        <v/>
      </c>
      <c r="F46" t="str">
        <f>IF(ISNA(G46)=FALSE,INDEX(Лист1!$A:$I,G46,2),"")</f>
        <v/>
      </c>
      <c r="G46" t="e">
        <f>MATCH(A46,Лист1!$I:$I,0)</f>
        <v>#N/A</v>
      </c>
    </row>
    <row r="47" spans="1:7" x14ac:dyDescent="0.25">
      <c r="A47" s="9" t="str">
        <f t="array" ref="A47">IFERROR(INDEX(Лист1!$I$2:$I$2500,MATCH(0,COUNTIF($A$1:A46,IF(Лист1!$I$2:$I$2500&lt;&gt;"",Лист1!$I$2:$I$2500,$A$1)),0)),"")</f>
        <v/>
      </c>
      <c r="B47" t="str">
        <f>IF(ISNA(G47)=FALSE,INDEX(Лист1!$A:$I,G47,4),"")</f>
        <v/>
      </c>
      <c r="C47" t="str">
        <f>IF(ISNA(G47)=FALSE,INDEX(Лист1!$A:$I,G47,7),"")</f>
        <v/>
      </c>
      <c r="D47" t="str">
        <f>IF(ISNA(G47)=FALSE,SUMIF(Лист1!$I:$I,A47,Лист1!F:F),"")</f>
        <v/>
      </c>
      <c r="E47" t="str">
        <f>IF(ISNA(G47)=FALSE,INDEX(Лист1!$A:$I,G47,5),"")</f>
        <v/>
      </c>
      <c r="F47" t="str">
        <f>IF(ISNA(G47)=FALSE,INDEX(Лист1!$A:$I,G47,2),"")</f>
        <v/>
      </c>
      <c r="G47" t="e">
        <f>MATCH(A47,Лист1!$I:$I,0)</f>
        <v>#N/A</v>
      </c>
    </row>
    <row r="48" spans="1:7" x14ac:dyDescent="0.25">
      <c r="A48" s="9" t="str">
        <f t="array" ref="A48">IFERROR(INDEX(Лист1!$I$2:$I$2500,MATCH(0,COUNTIF($A$1:A47,IF(Лист1!$I$2:$I$2500&lt;&gt;"",Лист1!$I$2:$I$2500,$A$1)),0)),"")</f>
        <v/>
      </c>
      <c r="B48" t="str">
        <f>IF(ISNA(G48)=FALSE,INDEX(Лист1!$A:$I,G48,4),"")</f>
        <v/>
      </c>
      <c r="C48" t="str">
        <f>IF(ISNA(G48)=FALSE,INDEX(Лист1!$A:$I,G48,7),"")</f>
        <v/>
      </c>
      <c r="D48" t="str">
        <f>IF(ISNA(G48)=FALSE,SUMIF(Лист1!$I:$I,A48,Лист1!F:F),"")</f>
        <v/>
      </c>
      <c r="E48" t="str">
        <f>IF(ISNA(G48)=FALSE,INDEX(Лист1!$A:$I,G48,5),"")</f>
        <v/>
      </c>
      <c r="F48" t="str">
        <f>IF(ISNA(G48)=FALSE,INDEX(Лист1!$A:$I,G48,2),"")</f>
        <v/>
      </c>
      <c r="G48" t="e">
        <f>MATCH(A48,Лист1!$I:$I,0)</f>
        <v>#N/A</v>
      </c>
    </row>
    <row r="49" spans="1:7" x14ac:dyDescent="0.25">
      <c r="A49" s="9" t="str">
        <f t="array" ref="A49">IFERROR(INDEX(Лист1!$I$2:$I$2500,MATCH(0,COUNTIF($A$1:A48,IF(Лист1!$I$2:$I$2500&lt;&gt;"",Лист1!$I$2:$I$2500,$A$1)),0)),"")</f>
        <v/>
      </c>
      <c r="B49" t="str">
        <f>IF(ISNA(G49)=FALSE,INDEX(Лист1!$A:$I,G49,4),"")</f>
        <v/>
      </c>
      <c r="C49" t="str">
        <f>IF(ISNA(G49)=FALSE,INDEX(Лист1!$A:$I,G49,7),"")</f>
        <v/>
      </c>
      <c r="D49" t="str">
        <f>IF(ISNA(G49)=FALSE,SUMIF(Лист1!$I:$I,A49,Лист1!F:F),"")</f>
        <v/>
      </c>
      <c r="E49" t="str">
        <f>IF(ISNA(G49)=FALSE,INDEX(Лист1!$A:$I,G49,5),"")</f>
        <v/>
      </c>
      <c r="F49" t="str">
        <f>IF(ISNA(G49)=FALSE,INDEX(Лист1!$A:$I,G49,2),"")</f>
        <v/>
      </c>
      <c r="G49" t="e">
        <f>MATCH(A49,Лист1!$I:$I,0)</f>
        <v>#N/A</v>
      </c>
    </row>
    <row r="50" spans="1:7" x14ac:dyDescent="0.25">
      <c r="A50" s="9" t="str">
        <f t="array" ref="A50">IFERROR(INDEX(Лист1!$I$2:$I$2500,MATCH(0,COUNTIF($A$1:A49,IF(Лист1!$I$2:$I$2500&lt;&gt;"",Лист1!$I$2:$I$2500,$A$1)),0)),"")</f>
        <v/>
      </c>
      <c r="B50" t="str">
        <f>IF(ISNA(G50)=FALSE,INDEX(Лист1!$A:$I,G50,4),"")</f>
        <v/>
      </c>
      <c r="C50" t="str">
        <f>IF(ISNA(G50)=FALSE,INDEX(Лист1!$A:$I,G50,7),"")</f>
        <v/>
      </c>
      <c r="D50" t="str">
        <f>IF(ISNA(G50)=FALSE,SUMIF(Лист1!$I:$I,A50,Лист1!F:F),"")</f>
        <v/>
      </c>
      <c r="E50" t="str">
        <f>IF(ISNA(G50)=FALSE,INDEX(Лист1!$A:$I,G50,5),"")</f>
        <v/>
      </c>
      <c r="F50" t="str">
        <f>IF(ISNA(G50)=FALSE,INDEX(Лист1!$A:$I,G50,2),"")</f>
        <v/>
      </c>
      <c r="G50" t="e">
        <f>MATCH(A50,Лист1!$I:$I,0)</f>
        <v>#N/A</v>
      </c>
    </row>
    <row r="51" spans="1:7" x14ac:dyDescent="0.25">
      <c r="A51" s="9" t="str">
        <f t="array" ref="A51">IFERROR(INDEX(Лист1!$I$2:$I$2500,MATCH(0,COUNTIF($A$1:A50,IF(Лист1!$I$2:$I$2500&lt;&gt;"",Лист1!$I$2:$I$2500,$A$1)),0)),"")</f>
        <v/>
      </c>
      <c r="B51" t="str">
        <f>IF(ISNA(G51)=FALSE,INDEX(Лист1!$A:$I,G51,4),"")</f>
        <v/>
      </c>
      <c r="C51" t="str">
        <f>IF(ISNA(G51)=FALSE,INDEX(Лист1!$A:$I,G51,7),"")</f>
        <v/>
      </c>
      <c r="D51" t="str">
        <f>IF(ISNA(G51)=FALSE,SUMIF(Лист1!$I:$I,A51,Лист1!F:F),"")</f>
        <v/>
      </c>
      <c r="E51" t="str">
        <f>IF(ISNA(G51)=FALSE,INDEX(Лист1!$A:$I,G51,5),"")</f>
        <v/>
      </c>
      <c r="F51" t="str">
        <f>IF(ISNA(G51)=FALSE,INDEX(Лист1!$A:$I,G51,2),"")</f>
        <v/>
      </c>
      <c r="G51" t="e">
        <f>MATCH(A51,Лист1!$I:$I,0)</f>
        <v>#N/A</v>
      </c>
    </row>
    <row r="52" spans="1:7" x14ac:dyDescent="0.25">
      <c r="A52" s="9" t="str">
        <f t="array" ref="A52">IFERROR(INDEX(Лист1!$I$2:$I$2500,MATCH(0,COUNTIF($A$1:A51,IF(Лист1!$I$2:$I$2500&lt;&gt;"",Лист1!$I$2:$I$2500,$A$1)),0)),"")</f>
        <v/>
      </c>
      <c r="B52" t="str">
        <f>IF(ISNA(G52)=FALSE,INDEX(Лист1!$A:$I,G52,4),"")</f>
        <v/>
      </c>
      <c r="C52" t="str">
        <f>IF(ISNA(G52)=FALSE,INDEX(Лист1!$A:$I,G52,7),"")</f>
        <v/>
      </c>
      <c r="D52" t="str">
        <f>IF(ISNA(G52)=FALSE,SUMIF(Лист1!$I:$I,A52,Лист1!F:F),"")</f>
        <v/>
      </c>
      <c r="E52" t="str">
        <f>IF(ISNA(G52)=FALSE,INDEX(Лист1!$A:$I,G52,5),"")</f>
        <v/>
      </c>
      <c r="F52" t="str">
        <f>IF(ISNA(G52)=FALSE,INDEX(Лист1!$A:$I,G52,2),"")</f>
        <v/>
      </c>
      <c r="G52" t="e">
        <f>MATCH(A52,Лист1!$I:$I,0)</f>
        <v>#N/A</v>
      </c>
    </row>
    <row r="53" spans="1:7" x14ac:dyDescent="0.25">
      <c r="A53" s="9" t="str">
        <f t="array" ref="A53">IFERROR(INDEX(Лист1!$I$2:$I$2500,MATCH(0,COUNTIF($A$1:A52,IF(Лист1!$I$2:$I$2500&lt;&gt;"",Лист1!$I$2:$I$2500,$A$1)),0)),"")</f>
        <v/>
      </c>
      <c r="B53" t="str">
        <f>IF(ISNA(G53)=FALSE,INDEX(Лист1!$A:$I,G53,4),"")</f>
        <v/>
      </c>
      <c r="C53" t="str">
        <f>IF(ISNA(G53)=FALSE,INDEX(Лист1!$A:$I,G53,7),"")</f>
        <v/>
      </c>
      <c r="D53" t="str">
        <f>IF(ISNA(G53)=FALSE,SUMIF(Лист1!$I:$I,A53,Лист1!F:F),"")</f>
        <v/>
      </c>
      <c r="E53" t="str">
        <f>IF(ISNA(G53)=FALSE,INDEX(Лист1!$A:$I,G53,5),"")</f>
        <v/>
      </c>
      <c r="F53" t="str">
        <f>IF(ISNA(G53)=FALSE,INDEX(Лист1!$A:$I,G53,2),"")</f>
        <v/>
      </c>
      <c r="G53" t="e">
        <f>MATCH(A53,Лист1!$I:$I,0)</f>
        <v>#N/A</v>
      </c>
    </row>
    <row r="54" spans="1:7" x14ac:dyDescent="0.25">
      <c r="A54" s="9" t="str">
        <f t="array" ref="A54">IFERROR(INDEX(Лист1!$I$2:$I$2500,MATCH(0,COUNTIF($A$1:A53,IF(Лист1!$I$2:$I$2500&lt;&gt;"",Лист1!$I$2:$I$2500,$A$1)),0)),"")</f>
        <v/>
      </c>
      <c r="B54" t="str">
        <f>IF(ISNA(G54)=FALSE,INDEX(Лист1!$A:$I,G54,4),"")</f>
        <v/>
      </c>
      <c r="C54" t="str">
        <f>IF(ISNA(G54)=FALSE,INDEX(Лист1!$A:$I,G54,7),"")</f>
        <v/>
      </c>
      <c r="D54" t="str">
        <f>IF(ISNA(G54)=FALSE,SUMIF(Лист1!$I:$I,A54,Лист1!F:F),"")</f>
        <v/>
      </c>
      <c r="E54" t="str">
        <f>IF(ISNA(G54)=FALSE,INDEX(Лист1!$A:$I,G54,5),"")</f>
        <v/>
      </c>
      <c r="F54" t="str">
        <f>IF(ISNA(G54)=FALSE,INDEX(Лист1!$A:$I,G54,2),"")</f>
        <v/>
      </c>
      <c r="G54" t="e">
        <f>MATCH(A54,Лист1!$I:$I,0)</f>
        <v>#N/A</v>
      </c>
    </row>
    <row r="55" spans="1:7" x14ac:dyDescent="0.25">
      <c r="A55" s="9" t="str">
        <f t="array" ref="A55">IFERROR(INDEX(Лист1!$I$2:$I$2500,MATCH(0,COUNTIF($A$1:A54,IF(Лист1!$I$2:$I$2500&lt;&gt;"",Лист1!$I$2:$I$2500,$A$1)),0)),"")</f>
        <v/>
      </c>
      <c r="B55" t="str">
        <f>IF(ISNA(G55)=FALSE,INDEX(Лист1!$A:$I,G55,4),"")</f>
        <v/>
      </c>
      <c r="C55" t="str">
        <f>IF(ISNA(G55)=FALSE,INDEX(Лист1!$A:$I,G55,7),"")</f>
        <v/>
      </c>
      <c r="D55" t="str">
        <f>IF(ISNA(G55)=FALSE,SUMIF(Лист1!$I:$I,A55,Лист1!F:F),"")</f>
        <v/>
      </c>
      <c r="E55" t="str">
        <f>IF(ISNA(G55)=FALSE,INDEX(Лист1!$A:$I,G55,5),"")</f>
        <v/>
      </c>
      <c r="F55" t="str">
        <f>IF(ISNA(G55)=FALSE,INDEX(Лист1!$A:$I,G55,2),"")</f>
        <v/>
      </c>
      <c r="G55" t="e">
        <f>MATCH(A55,Лист1!$I:$I,0)</f>
        <v>#N/A</v>
      </c>
    </row>
    <row r="56" spans="1:7" x14ac:dyDescent="0.25">
      <c r="A56" s="9" t="str">
        <f t="array" ref="A56">IFERROR(INDEX(Лист1!$I$2:$I$2500,MATCH(0,COUNTIF($A$1:A55,IF(Лист1!$I$2:$I$2500&lt;&gt;"",Лист1!$I$2:$I$2500,$A$1)),0)),"")</f>
        <v/>
      </c>
      <c r="B56" t="str">
        <f>IF(ISNA(G56)=FALSE,INDEX(Лист1!$A:$I,G56,4),"")</f>
        <v/>
      </c>
      <c r="C56" t="str">
        <f>IF(ISNA(G56)=FALSE,INDEX(Лист1!$A:$I,G56,7),"")</f>
        <v/>
      </c>
      <c r="D56" t="str">
        <f>IF(ISNA(G56)=FALSE,SUMIF(Лист1!$I:$I,A56,Лист1!F:F),"")</f>
        <v/>
      </c>
      <c r="E56" t="str">
        <f>IF(ISNA(G56)=FALSE,INDEX(Лист1!$A:$I,G56,5),"")</f>
        <v/>
      </c>
      <c r="F56" t="str">
        <f>IF(ISNA(G56)=FALSE,INDEX(Лист1!$A:$I,G56,2),"")</f>
        <v/>
      </c>
      <c r="G56" t="e">
        <f>MATCH(A56,Лист1!$I:$I,0)</f>
        <v>#N/A</v>
      </c>
    </row>
    <row r="57" spans="1:7" x14ac:dyDescent="0.25">
      <c r="A57" s="9" t="str">
        <f t="array" ref="A57">IFERROR(INDEX(Лист1!$I$2:$I$2500,MATCH(0,COUNTIF($A$1:A56,IF(Лист1!$I$2:$I$2500&lt;&gt;"",Лист1!$I$2:$I$2500,$A$1)),0)),"")</f>
        <v/>
      </c>
      <c r="B57" t="str">
        <f>IF(ISNA(G57)=FALSE,INDEX(Лист1!$A:$I,G57,4),"")</f>
        <v/>
      </c>
      <c r="C57" t="str">
        <f>IF(ISNA(G57)=FALSE,INDEX(Лист1!$A:$I,G57,7),"")</f>
        <v/>
      </c>
      <c r="D57" t="str">
        <f>IF(ISNA(G57)=FALSE,SUMIF(Лист1!$I:$I,A57,Лист1!F:F),"")</f>
        <v/>
      </c>
      <c r="E57" t="str">
        <f>IF(ISNA(G57)=FALSE,INDEX(Лист1!$A:$I,G57,5),"")</f>
        <v/>
      </c>
      <c r="F57" t="str">
        <f>IF(ISNA(G57)=FALSE,INDEX(Лист1!$A:$I,G57,2),"")</f>
        <v/>
      </c>
      <c r="G57" t="e">
        <f>MATCH(A57,Лист1!$I:$I,0)</f>
        <v>#N/A</v>
      </c>
    </row>
    <row r="58" spans="1:7" x14ac:dyDescent="0.25">
      <c r="A58" s="9" t="str">
        <f t="array" ref="A58">IFERROR(INDEX(Лист1!$I$2:$I$2500,MATCH(0,COUNTIF($A$1:A57,IF(Лист1!$I$2:$I$2500&lt;&gt;"",Лист1!$I$2:$I$2500,$A$1)),0)),"")</f>
        <v/>
      </c>
      <c r="B58" t="str">
        <f>IF(ISNA(G58)=FALSE,INDEX(Лист1!$A:$I,G58,4),"")</f>
        <v/>
      </c>
      <c r="C58" t="str">
        <f>IF(ISNA(G58)=FALSE,INDEX(Лист1!$A:$I,G58,7),"")</f>
        <v/>
      </c>
      <c r="D58" t="str">
        <f>IF(ISNA(G58)=FALSE,SUMIF(Лист1!$I:$I,A58,Лист1!F:F),"")</f>
        <v/>
      </c>
      <c r="E58" t="str">
        <f>IF(ISNA(G58)=FALSE,INDEX(Лист1!$A:$I,G58,5),"")</f>
        <v/>
      </c>
      <c r="F58" t="str">
        <f>IF(ISNA(G58)=FALSE,INDEX(Лист1!$A:$I,G58,2),"")</f>
        <v/>
      </c>
      <c r="G58" t="e">
        <f>MATCH(A58,Лист1!$I:$I,0)</f>
        <v>#N/A</v>
      </c>
    </row>
    <row r="59" spans="1:7" x14ac:dyDescent="0.25">
      <c r="A59" s="9" t="str">
        <f t="array" ref="A59">IFERROR(INDEX(Лист1!$I$2:$I$2500,MATCH(0,COUNTIF($A$1:A58,IF(Лист1!$I$2:$I$2500&lt;&gt;"",Лист1!$I$2:$I$2500,$A$1)),0)),"")</f>
        <v/>
      </c>
      <c r="B59" t="str">
        <f>IF(ISNA(G59)=FALSE,INDEX(Лист1!$A:$I,G59,4),"")</f>
        <v/>
      </c>
      <c r="C59" t="str">
        <f>IF(ISNA(G59)=FALSE,INDEX(Лист1!$A:$I,G59,7),"")</f>
        <v/>
      </c>
      <c r="D59" t="str">
        <f>IF(ISNA(G59)=FALSE,SUMIF(Лист1!$I:$I,A59,Лист1!F:F),"")</f>
        <v/>
      </c>
      <c r="E59" t="str">
        <f>IF(ISNA(G59)=FALSE,INDEX(Лист1!$A:$I,G59,5),"")</f>
        <v/>
      </c>
      <c r="F59" t="str">
        <f>IF(ISNA(G59)=FALSE,INDEX(Лист1!$A:$I,G59,2),"")</f>
        <v/>
      </c>
      <c r="G59" t="e">
        <f>MATCH(A59,Лист1!$I:$I,0)</f>
        <v>#N/A</v>
      </c>
    </row>
    <row r="60" spans="1:7" x14ac:dyDescent="0.25">
      <c r="A60" s="9" t="str">
        <f t="array" ref="A60">IFERROR(INDEX(Лист1!$I$2:$I$2500,MATCH(0,COUNTIF($A$1:A59,IF(Лист1!$I$2:$I$2500&lt;&gt;"",Лист1!$I$2:$I$2500,$A$1)),0)),"")</f>
        <v/>
      </c>
      <c r="B60" t="str">
        <f>IF(ISNA(G60)=FALSE,INDEX(Лист1!$A:$I,G60,4),"")</f>
        <v/>
      </c>
      <c r="C60" t="str">
        <f>IF(ISNA(G60)=FALSE,INDEX(Лист1!$A:$I,G60,7),"")</f>
        <v/>
      </c>
      <c r="D60" t="str">
        <f>IF(ISNA(G60)=FALSE,SUMIF(Лист1!$I:$I,A60,Лист1!F:F),"")</f>
        <v/>
      </c>
      <c r="E60" t="str">
        <f>IF(ISNA(G60)=FALSE,INDEX(Лист1!$A:$I,G60,5),"")</f>
        <v/>
      </c>
      <c r="F60" t="str">
        <f>IF(ISNA(G60)=FALSE,INDEX(Лист1!$A:$I,G60,2),"")</f>
        <v/>
      </c>
      <c r="G60" t="e">
        <f>MATCH(A60,Лист1!$I:$I,0)</f>
        <v>#N/A</v>
      </c>
    </row>
    <row r="61" spans="1:7" x14ac:dyDescent="0.25">
      <c r="A61" s="9" t="str">
        <f t="array" ref="A61">IFERROR(INDEX(Лист1!$I$2:$I$2500,MATCH(0,COUNTIF($A$1:A60,IF(Лист1!$I$2:$I$2500&lt;&gt;"",Лист1!$I$2:$I$2500,$A$1)),0)),"")</f>
        <v/>
      </c>
      <c r="B61" t="str">
        <f>IF(ISNA(G61)=FALSE,INDEX(Лист1!$A:$I,G61,4),"")</f>
        <v/>
      </c>
      <c r="C61" t="str">
        <f>IF(ISNA(G61)=FALSE,INDEX(Лист1!$A:$I,G61,7),"")</f>
        <v/>
      </c>
      <c r="D61" t="str">
        <f>IF(ISNA(G61)=FALSE,SUMIF(Лист1!$I:$I,A61,Лист1!F:F),"")</f>
        <v/>
      </c>
      <c r="E61" t="str">
        <f>IF(ISNA(G61)=FALSE,INDEX(Лист1!$A:$I,G61,5),"")</f>
        <v/>
      </c>
      <c r="F61" t="str">
        <f>IF(ISNA(G61)=FALSE,INDEX(Лист1!$A:$I,G61,2),"")</f>
        <v/>
      </c>
      <c r="G61" t="e">
        <f>MATCH(A61,Лист1!$I:$I,0)</f>
        <v>#N/A</v>
      </c>
    </row>
    <row r="62" spans="1:7" x14ac:dyDescent="0.25">
      <c r="A62" s="9" t="str">
        <f t="array" ref="A62">IFERROR(INDEX(Лист1!$I$2:$I$2500,MATCH(0,COUNTIF($A$1:A61,IF(Лист1!$I$2:$I$2500&lt;&gt;"",Лист1!$I$2:$I$2500,$A$1)),0)),"")</f>
        <v/>
      </c>
      <c r="B62" t="str">
        <f>IF(ISNA(G62)=FALSE,INDEX(Лист1!$A:$I,G62,4),"")</f>
        <v/>
      </c>
      <c r="C62" t="str">
        <f>IF(ISNA(G62)=FALSE,INDEX(Лист1!$A:$I,G62,7),"")</f>
        <v/>
      </c>
      <c r="D62" t="str">
        <f>IF(ISNA(G62)=FALSE,SUMIF(Лист1!$I:$I,A62,Лист1!F:F),"")</f>
        <v/>
      </c>
      <c r="E62" t="str">
        <f>IF(ISNA(G62)=FALSE,INDEX(Лист1!$A:$I,G62,5),"")</f>
        <v/>
      </c>
      <c r="F62" t="str">
        <f>IF(ISNA(G62)=FALSE,INDEX(Лист1!$A:$I,G62,2),"")</f>
        <v/>
      </c>
      <c r="G62" t="e">
        <f>MATCH(A62,Лист1!$I:$I,0)</f>
        <v>#N/A</v>
      </c>
    </row>
    <row r="63" spans="1:7" x14ac:dyDescent="0.25">
      <c r="A63" s="9" t="str">
        <f t="array" ref="A63">IFERROR(INDEX(Лист1!$I$2:$I$2500,MATCH(0,COUNTIF($A$1:A62,IF(Лист1!$I$2:$I$2500&lt;&gt;"",Лист1!$I$2:$I$2500,$A$1)),0)),"")</f>
        <v/>
      </c>
      <c r="B63" t="str">
        <f>IF(ISNA(G63)=FALSE,INDEX(Лист1!$A:$I,G63,4),"")</f>
        <v/>
      </c>
      <c r="C63" t="str">
        <f>IF(ISNA(G63)=FALSE,INDEX(Лист1!$A:$I,G63,7),"")</f>
        <v/>
      </c>
      <c r="D63" t="str">
        <f>IF(ISNA(G63)=FALSE,SUMIF(Лист1!$I:$I,A63,Лист1!F:F),"")</f>
        <v/>
      </c>
      <c r="E63" t="str">
        <f>IF(ISNA(G63)=FALSE,INDEX(Лист1!$A:$I,G63,5),"")</f>
        <v/>
      </c>
      <c r="F63" t="str">
        <f>IF(ISNA(G63)=FALSE,INDEX(Лист1!$A:$I,G63,2),"")</f>
        <v/>
      </c>
      <c r="G63" t="e">
        <f>MATCH(A63,Лист1!$I:$I,0)</f>
        <v>#N/A</v>
      </c>
    </row>
    <row r="64" spans="1:7" x14ac:dyDescent="0.25">
      <c r="A64" s="9" t="str">
        <f t="array" ref="A64">IFERROR(INDEX(Лист1!$I$2:$I$2500,MATCH(0,COUNTIF($A$1:A63,IF(Лист1!$I$2:$I$2500&lt;&gt;"",Лист1!$I$2:$I$2500,$A$1)),0)),"")</f>
        <v/>
      </c>
      <c r="B64" t="str">
        <f>IF(ISNA(G64)=FALSE,INDEX(Лист1!$A:$I,G64,4),"")</f>
        <v/>
      </c>
      <c r="C64" t="str">
        <f>IF(ISNA(G64)=FALSE,INDEX(Лист1!$A:$I,G64,7),"")</f>
        <v/>
      </c>
      <c r="D64" t="str">
        <f>IF(ISNA(G64)=FALSE,SUMIF(Лист1!$I:$I,A64,Лист1!F:F),"")</f>
        <v/>
      </c>
      <c r="E64" t="str">
        <f>IF(ISNA(G64)=FALSE,INDEX(Лист1!$A:$I,G64,5),"")</f>
        <v/>
      </c>
      <c r="F64" t="str">
        <f>IF(ISNA(G64)=FALSE,INDEX(Лист1!$A:$I,G64,2),"")</f>
        <v/>
      </c>
      <c r="G64" t="e">
        <f>MATCH(A64,Лист1!$I:$I,0)</f>
        <v>#N/A</v>
      </c>
    </row>
    <row r="65" spans="1:7" x14ac:dyDescent="0.25">
      <c r="A65" s="9" t="str">
        <f t="array" ref="A65">IFERROR(INDEX(Лист1!$I$2:$I$2500,MATCH(0,COUNTIF($A$1:A64,IF(Лист1!$I$2:$I$2500&lt;&gt;"",Лист1!$I$2:$I$2500,$A$1)),0)),"")</f>
        <v/>
      </c>
      <c r="B65" t="str">
        <f>IF(ISNA(G65)=FALSE,INDEX(Лист1!$A:$I,G65,4),"")</f>
        <v/>
      </c>
      <c r="C65" t="str">
        <f>IF(ISNA(G65)=FALSE,INDEX(Лист1!$A:$I,G65,7),"")</f>
        <v/>
      </c>
      <c r="D65" t="str">
        <f>IF(ISNA(G65)=FALSE,SUMIF(Лист1!$I:$I,A65,Лист1!F:F),"")</f>
        <v/>
      </c>
      <c r="E65" t="str">
        <f>IF(ISNA(G65)=FALSE,INDEX(Лист1!$A:$I,G65,5),"")</f>
        <v/>
      </c>
      <c r="F65" t="str">
        <f>IF(ISNA(G65)=FALSE,INDEX(Лист1!$A:$I,G65,2),"")</f>
        <v/>
      </c>
      <c r="G65" t="e">
        <f>MATCH(A65,Лист1!$I:$I,0)</f>
        <v>#N/A</v>
      </c>
    </row>
    <row r="66" spans="1:7" x14ac:dyDescent="0.25">
      <c r="A66" s="9" t="str">
        <f t="array" ref="A66">IFERROR(INDEX(Лист1!$I$2:$I$2500,MATCH(0,COUNTIF($A$1:A65,IF(Лист1!$I$2:$I$2500&lt;&gt;"",Лист1!$I$2:$I$2500,$A$1)),0)),"")</f>
        <v/>
      </c>
      <c r="B66" t="str">
        <f>IF(ISNA(G66)=FALSE,INDEX(Лист1!$A:$I,G66,4),"")</f>
        <v/>
      </c>
      <c r="C66" t="str">
        <f>IF(ISNA(G66)=FALSE,INDEX(Лист1!$A:$I,G66,7),"")</f>
        <v/>
      </c>
      <c r="D66" t="str">
        <f>IF(ISNA(G66)=FALSE,SUMIF(Лист1!$I:$I,A66,Лист1!F:F),"")</f>
        <v/>
      </c>
      <c r="E66" t="str">
        <f>IF(ISNA(G66)=FALSE,INDEX(Лист1!$A:$I,G66,5),"")</f>
        <v/>
      </c>
      <c r="F66" t="str">
        <f>IF(ISNA(G66)=FALSE,INDEX(Лист1!$A:$I,G66,2),"")</f>
        <v/>
      </c>
      <c r="G66" t="e">
        <f>MATCH(A66,Лист1!$I:$I,0)</f>
        <v>#N/A</v>
      </c>
    </row>
    <row r="67" spans="1:7" x14ac:dyDescent="0.25">
      <c r="A67" s="9" t="str">
        <f t="array" ref="A67">IFERROR(INDEX(Лист1!$I$2:$I$2500,MATCH(0,COUNTIF($A$1:A66,IF(Лист1!$I$2:$I$2500&lt;&gt;"",Лист1!$I$2:$I$2500,$A$1)),0)),"")</f>
        <v/>
      </c>
      <c r="B67" t="str">
        <f>IF(ISNA(G67)=FALSE,INDEX(Лист1!$A:$I,G67,4),"")</f>
        <v/>
      </c>
      <c r="C67" t="str">
        <f>IF(ISNA(G67)=FALSE,INDEX(Лист1!$A:$I,G67,7),"")</f>
        <v/>
      </c>
      <c r="D67" t="str">
        <f>IF(ISNA(G67)=FALSE,SUMIF(Лист1!$I:$I,A67,Лист1!F:F),"")</f>
        <v/>
      </c>
      <c r="E67" t="str">
        <f>IF(ISNA(G67)=FALSE,INDEX(Лист1!$A:$I,G67,5),"")</f>
        <v/>
      </c>
      <c r="F67" t="str">
        <f>IF(ISNA(G67)=FALSE,INDEX(Лист1!$A:$I,G67,2),"")</f>
        <v/>
      </c>
      <c r="G67" t="e">
        <f>MATCH(A67,Лист1!$I:$I,0)</f>
        <v>#N/A</v>
      </c>
    </row>
    <row r="68" spans="1:7" x14ac:dyDescent="0.25">
      <c r="A68" s="9" t="str">
        <f t="array" ref="A68">IFERROR(INDEX(Лист1!$I$2:$I$2500,MATCH(0,COUNTIF($A$1:A67,IF(Лист1!$I$2:$I$2500&lt;&gt;"",Лист1!$I$2:$I$2500,$A$1)),0)),"")</f>
        <v/>
      </c>
      <c r="B68" t="str">
        <f>IF(ISNA(G68)=FALSE,INDEX(Лист1!$A:$I,G68,4),"")</f>
        <v/>
      </c>
      <c r="C68" t="str">
        <f>IF(ISNA(G68)=FALSE,INDEX(Лист1!$A:$I,G68,7),"")</f>
        <v/>
      </c>
      <c r="D68" t="str">
        <f>IF(ISNA(G68)=FALSE,SUMIF(Лист1!$I:$I,A68,Лист1!F:F),"")</f>
        <v/>
      </c>
      <c r="E68" t="str">
        <f>IF(ISNA(G68)=FALSE,INDEX(Лист1!$A:$I,G68,5),"")</f>
        <v/>
      </c>
      <c r="F68" t="str">
        <f>IF(ISNA(G68)=FALSE,INDEX(Лист1!$A:$I,G68,2),"")</f>
        <v/>
      </c>
      <c r="G68" t="e">
        <f>MATCH(A68,Лист1!$I:$I,0)</f>
        <v>#N/A</v>
      </c>
    </row>
    <row r="69" spans="1:7" x14ac:dyDescent="0.25">
      <c r="A69" s="9" t="str">
        <f t="array" ref="A69">IFERROR(INDEX(Лист1!$I$2:$I$2500,MATCH(0,COUNTIF($A$1:A68,IF(Лист1!$I$2:$I$2500&lt;&gt;"",Лист1!$I$2:$I$2500,$A$1)),0)),"")</f>
        <v/>
      </c>
      <c r="B69" t="str">
        <f>IF(ISNA(G69)=FALSE,INDEX(Лист1!$A:$I,G69,4),"")</f>
        <v/>
      </c>
      <c r="C69" t="str">
        <f>IF(ISNA(G69)=FALSE,INDEX(Лист1!$A:$I,G69,7),"")</f>
        <v/>
      </c>
      <c r="D69" t="str">
        <f>IF(ISNA(G69)=FALSE,SUMIF(Лист1!$I:$I,A69,Лист1!F:F),"")</f>
        <v/>
      </c>
      <c r="E69" t="str">
        <f>IF(ISNA(G69)=FALSE,INDEX(Лист1!$A:$I,G69,5),"")</f>
        <v/>
      </c>
      <c r="F69" t="str">
        <f>IF(ISNA(G69)=FALSE,INDEX(Лист1!$A:$I,G69,2),"")</f>
        <v/>
      </c>
      <c r="G69" t="e">
        <f>MATCH(A69,Лист1!$I:$I,0)</f>
        <v>#N/A</v>
      </c>
    </row>
    <row r="70" spans="1:7" x14ac:dyDescent="0.25">
      <c r="A70" s="9" t="str">
        <f t="array" ref="A70">IFERROR(INDEX(Лист1!$I$2:$I$2500,MATCH(0,COUNTIF($A$1:A69,IF(Лист1!$I$2:$I$2500&lt;&gt;"",Лист1!$I$2:$I$2500,$A$1)),0)),"")</f>
        <v/>
      </c>
      <c r="B70" t="str">
        <f>IF(ISNA(G70)=FALSE,INDEX(Лист1!$A:$I,G70,4),"")</f>
        <v/>
      </c>
      <c r="C70" t="str">
        <f>IF(ISNA(G70)=FALSE,INDEX(Лист1!$A:$I,G70,7),"")</f>
        <v/>
      </c>
      <c r="D70" t="str">
        <f>IF(ISNA(G70)=FALSE,SUMIF(Лист1!$I:$I,A70,Лист1!F:F),"")</f>
        <v/>
      </c>
      <c r="E70" t="str">
        <f>IF(ISNA(G70)=FALSE,INDEX(Лист1!$A:$I,G70,5),"")</f>
        <v/>
      </c>
      <c r="F70" t="str">
        <f>IF(ISNA(G70)=FALSE,INDEX(Лист1!$A:$I,G70,2),"")</f>
        <v/>
      </c>
      <c r="G70" t="e">
        <f>MATCH(A70,Лист1!$I:$I,0)</f>
        <v>#N/A</v>
      </c>
    </row>
    <row r="71" spans="1:7" x14ac:dyDescent="0.25">
      <c r="A71" s="9" t="str">
        <f t="array" ref="A71">IFERROR(INDEX(Лист1!$I$2:$I$2500,MATCH(0,COUNTIF($A$1:A70,IF(Лист1!$I$2:$I$2500&lt;&gt;"",Лист1!$I$2:$I$2500,$A$1)),0)),"")</f>
        <v/>
      </c>
      <c r="B71" t="str">
        <f>IF(ISNA(G71)=FALSE,INDEX(Лист1!$A:$I,G71,4),"")</f>
        <v/>
      </c>
      <c r="C71" t="str">
        <f>IF(ISNA(G71)=FALSE,INDEX(Лист1!$A:$I,G71,7),"")</f>
        <v/>
      </c>
      <c r="D71" t="str">
        <f>IF(ISNA(G71)=FALSE,SUMIF(Лист1!$I:$I,A71,Лист1!F:F),"")</f>
        <v/>
      </c>
      <c r="E71" t="str">
        <f>IF(ISNA(G71)=FALSE,INDEX(Лист1!$A:$I,G71,5),"")</f>
        <v/>
      </c>
      <c r="F71" t="str">
        <f>IF(ISNA(G71)=FALSE,INDEX(Лист1!$A:$I,G71,2),"")</f>
        <v/>
      </c>
      <c r="G71" t="e">
        <f>MATCH(A71,Лист1!$I:$I,0)</f>
        <v>#N/A</v>
      </c>
    </row>
    <row r="72" spans="1:7" x14ac:dyDescent="0.25">
      <c r="A72" s="9" t="str">
        <f t="array" ref="A72">IFERROR(INDEX(Лист1!$I$2:$I$2500,MATCH(0,COUNTIF($A$1:A71,IF(Лист1!$I$2:$I$2500&lt;&gt;"",Лист1!$I$2:$I$2500,$A$1)),0)),"")</f>
        <v/>
      </c>
      <c r="B72" t="str">
        <f>IF(ISNA(G72)=FALSE,INDEX(Лист1!$A:$I,G72,4),"")</f>
        <v/>
      </c>
      <c r="C72" t="str">
        <f>IF(ISNA(G72)=FALSE,INDEX(Лист1!$A:$I,G72,7),"")</f>
        <v/>
      </c>
      <c r="D72" t="str">
        <f>IF(ISNA(G72)=FALSE,SUMIF(Лист1!$I:$I,A72,Лист1!F:F),"")</f>
        <v/>
      </c>
      <c r="E72" t="str">
        <f>IF(ISNA(G72)=FALSE,INDEX(Лист1!$A:$I,G72,5),"")</f>
        <v/>
      </c>
      <c r="F72" t="str">
        <f>IF(ISNA(G72)=FALSE,INDEX(Лист1!$A:$I,G72,2),"")</f>
        <v/>
      </c>
      <c r="G72" t="e">
        <f>MATCH(A72,Лист1!$I:$I,0)</f>
        <v>#N/A</v>
      </c>
    </row>
    <row r="73" spans="1:7" x14ac:dyDescent="0.25">
      <c r="A73" s="9" t="str">
        <f t="array" ref="A73">IFERROR(INDEX(Лист1!$I$2:$I$2500,MATCH(0,COUNTIF($A$1:A72,IF(Лист1!$I$2:$I$2500&lt;&gt;"",Лист1!$I$2:$I$2500,$A$1)),0)),"")</f>
        <v/>
      </c>
      <c r="B73" t="str">
        <f>IF(ISNA(G73)=FALSE,INDEX(Лист1!$A:$I,G73,4),"")</f>
        <v/>
      </c>
      <c r="C73" t="str">
        <f>IF(ISNA(G73)=FALSE,INDEX(Лист1!$A:$I,G73,7),"")</f>
        <v/>
      </c>
      <c r="D73" t="str">
        <f>IF(ISNA(G73)=FALSE,SUMIF(Лист1!$I:$I,A73,Лист1!F:F),"")</f>
        <v/>
      </c>
      <c r="E73" t="str">
        <f>IF(ISNA(G73)=FALSE,INDEX(Лист1!$A:$I,G73,5),"")</f>
        <v/>
      </c>
      <c r="F73" t="str">
        <f>IF(ISNA(G73)=FALSE,INDEX(Лист1!$A:$I,G73,2),"")</f>
        <v/>
      </c>
      <c r="G73" t="e">
        <f>MATCH(A73,Лист1!$I:$I,0)</f>
        <v>#N/A</v>
      </c>
    </row>
    <row r="74" spans="1:7" x14ac:dyDescent="0.25">
      <c r="A74" s="9" t="str">
        <f t="array" ref="A74">IFERROR(INDEX(Лист1!$I$2:$I$2500,MATCH(0,COUNTIF($A$1:A73,IF(Лист1!$I$2:$I$2500&lt;&gt;"",Лист1!$I$2:$I$2500,$A$1)),0)),"")</f>
        <v/>
      </c>
      <c r="B74" t="str">
        <f>IF(ISNA(G74)=FALSE,INDEX(Лист1!$A:$I,G74,4),"")</f>
        <v/>
      </c>
      <c r="C74" t="str">
        <f>IF(ISNA(G74)=FALSE,INDEX(Лист1!$A:$I,G74,7),"")</f>
        <v/>
      </c>
      <c r="D74" t="str">
        <f>IF(ISNA(G74)=FALSE,SUMIF(Лист1!$I:$I,A74,Лист1!F:F),"")</f>
        <v/>
      </c>
      <c r="E74" t="str">
        <f>IF(ISNA(G74)=FALSE,INDEX(Лист1!$A:$I,G74,5),"")</f>
        <v/>
      </c>
      <c r="F74" t="str">
        <f>IF(ISNA(G74)=FALSE,INDEX(Лист1!$A:$I,G74,2),"")</f>
        <v/>
      </c>
      <c r="G74" t="e">
        <f>MATCH(A74,Лист1!$I:$I,0)</f>
        <v>#N/A</v>
      </c>
    </row>
    <row r="75" spans="1:7" x14ac:dyDescent="0.25">
      <c r="A75" s="9" t="str">
        <f t="array" ref="A75">IFERROR(INDEX(Лист1!$I$2:$I$2500,MATCH(0,COUNTIF($A$1:A74,IF(Лист1!$I$2:$I$2500&lt;&gt;"",Лист1!$I$2:$I$2500,$A$1)),0)),"")</f>
        <v/>
      </c>
      <c r="B75" t="str">
        <f>IF(ISNA(G75)=FALSE,INDEX(Лист1!$A:$I,G75,4),"")</f>
        <v/>
      </c>
      <c r="C75" t="str">
        <f>IF(ISNA(G75)=FALSE,INDEX(Лист1!$A:$I,G75,7),"")</f>
        <v/>
      </c>
      <c r="D75" t="str">
        <f>IF(ISNA(G75)=FALSE,SUMIF(Лист1!$I:$I,A75,Лист1!F:F),"")</f>
        <v/>
      </c>
      <c r="E75" t="str">
        <f>IF(ISNA(G75)=FALSE,INDEX(Лист1!$A:$I,G75,5),"")</f>
        <v/>
      </c>
      <c r="F75" t="str">
        <f>IF(ISNA(G75)=FALSE,INDEX(Лист1!$A:$I,G75,2),"")</f>
        <v/>
      </c>
      <c r="G75" t="e">
        <f>MATCH(A75,Лист1!$I:$I,0)</f>
        <v>#N/A</v>
      </c>
    </row>
    <row r="76" spans="1:7" x14ac:dyDescent="0.25">
      <c r="A76" s="9" t="str">
        <f t="array" ref="A76">IFERROR(INDEX(Лист1!$I$2:$I$2500,MATCH(0,COUNTIF($A$1:A75,IF(Лист1!$I$2:$I$2500&lt;&gt;"",Лист1!$I$2:$I$2500,$A$1)),0)),"")</f>
        <v/>
      </c>
      <c r="B76" t="str">
        <f>IF(ISNA(G76)=FALSE,INDEX(Лист1!$A:$I,G76,4),"")</f>
        <v/>
      </c>
      <c r="C76" t="str">
        <f>IF(ISNA(G76)=FALSE,INDEX(Лист1!$A:$I,G76,7),"")</f>
        <v/>
      </c>
      <c r="D76" t="str">
        <f>IF(ISNA(G76)=FALSE,SUMIF(Лист1!$I:$I,A76,Лист1!F:F),"")</f>
        <v/>
      </c>
      <c r="E76" t="str">
        <f>IF(ISNA(G76)=FALSE,INDEX(Лист1!$A:$I,G76,5),"")</f>
        <v/>
      </c>
      <c r="F76" t="str">
        <f>IF(ISNA(G76)=FALSE,INDEX(Лист1!$A:$I,G76,2),"")</f>
        <v/>
      </c>
      <c r="G76" t="e">
        <f>MATCH(A76,Лист1!$I:$I,0)</f>
        <v>#N/A</v>
      </c>
    </row>
    <row r="77" spans="1:7" x14ac:dyDescent="0.25">
      <c r="A77" s="9" t="str">
        <f t="array" ref="A77">IFERROR(INDEX(Лист1!$I$2:$I$2500,MATCH(0,COUNTIF($A$1:A76,IF(Лист1!$I$2:$I$2500&lt;&gt;"",Лист1!$I$2:$I$2500,$A$1)),0)),"")</f>
        <v/>
      </c>
      <c r="B77" t="str">
        <f>IF(ISNA(G77)=FALSE,INDEX(Лист1!$A:$I,G77,4),"")</f>
        <v/>
      </c>
      <c r="C77" t="str">
        <f>IF(ISNA(G77)=FALSE,INDEX(Лист1!$A:$I,G77,7),"")</f>
        <v/>
      </c>
      <c r="D77" t="str">
        <f>IF(ISNA(G77)=FALSE,SUMIF(Лист1!$I:$I,A77,Лист1!F:F),"")</f>
        <v/>
      </c>
      <c r="E77" t="str">
        <f>IF(ISNA(G77)=FALSE,INDEX(Лист1!$A:$I,G77,5),"")</f>
        <v/>
      </c>
      <c r="F77" t="str">
        <f>IF(ISNA(G77)=FALSE,INDEX(Лист1!$A:$I,G77,2),"")</f>
        <v/>
      </c>
      <c r="G77" t="e">
        <f>MATCH(A77,Лист1!$I:$I,0)</f>
        <v>#N/A</v>
      </c>
    </row>
    <row r="78" spans="1:7" x14ac:dyDescent="0.25">
      <c r="A78" s="9" t="str">
        <f t="array" ref="A78">IFERROR(INDEX(Лист1!$I$2:$I$2500,MATCH(0,COUNTIF($A$1:A77,IF(Лист1!$I$2:$I$2500&lt;&gt;"",Лист1!$I$2:$I$2500,$A$1)),0)),"")</f>
        <v/>
      </c>
      <c r="B78" t="str">
        <f>IF(ISNA(G78)=FALSE,INDEX(Лист1!$A:$I,G78,4),"")</f>
        <v/>
      </c>
      <c r="C78" t="str">
        <f>IF(ISNA(G78)=FALSE,INDEX(Лист1!$A:$I,G78,7),"")</f>
        <v/>
      </c>
      <c r="D78" t="str">
        <f>IF(ISNA(G78)=FALSE,SUMIF(Лист1!$I:$I,A78,Лист1!F:F),"")</f>
        <v/>
      </c>
      <c r="E78" t="str">
        <f>IF(ISNA(G78)=FALSE,INDEX(Лист1!$A:$I,G78,5),"")</f>
        <v/>
      </c>
      <c r="F78" t="str">
        <f>IF(ISNA(G78)=FALSE,INDEX(Лист1!$A:$I,G78,2),"")</f>
        <v/>
      </c>
      <c r="G78" t="e">
        <f>MATCH(A78,Лист1!$I:$I,0)</f>
        <v>#N/A</v>
      </c>
    </row>
    <row r="79" spans="1:7" x14ac:dyDescent="0.25">
      <c r="A79" s="9" t="str">
        <f t="array" ref="A79">IFERROR(INDEX(Лист1!$I$2:$I$2500,MATCH(0,COUNTIF($A$1:A78,IF(Лист1!$I$2:$I$2500&lt;&gt;"",Лист1!$I$2:$I$2500,$A$1)),0)),"")</f>
        <v/>
      </c>
      <c r="B79" t="str">
        <f>IF(ISNA(G79)=FALSE,INDEX(Лист1!$A:$I,G79,4),"")</f>
        <v/>
      </c>
      <c r="C79" t="str">
        <f>IF(ISNA(G79)=FALSE,INDEX(Лист1!$A:$I,G79,7),"")</f>
        <v/>
      </c>
      <c r="D79" t="str">
        <f>IF(ISNA(G79)=FALSE,SUMIF(Лист1!$I:$I,A79,Лист1!F:F),"")</f>
        <v/>
      </c>
      <c r="E79" t="str">
        <f>IF(ISNA(G79)=FALSE,INDEX(Лист1!$A:$I,G79,5),"")</f>
        <v/>
      </c>
      <c r="F79" t="str">
        <f>IF(ISNA(G79)=FALSE,INDEX(Лист1!$A:$I,G79,2),"")</f>
        <v/>
      </c>
      <c r="G79" t="e">
        <f>MATCH(A79,Лист1!$I:$I,0)</f>
        <v>#N/A</v>
      </c>
    </row>
    <row r="80" spans="1:7" x14ac:dyDescent="0.25">
      <c r="A80" s="9" t="str">
        <f t="array" ref="A80">IFERROR(INDEX(Лист1!$I$2:$I$2500,MATCH(0,COUNTIF($A$1:A79,IF(Лист1!$I$2:$I$2500&lt;&gt;"",Лист1!$I$2:$I$2500,$A$1)),0)),"")</f>
        <v/>
      </c>
      <c r="B80" t="str">
        <f>IF(ISNA(G80)=FALSE,INDEX(Лист1!$A:$I,G80,4),"")</f>
        <v/>
      </c>
      <c r="C80" t="str">
        <f>IF(ISNA(G80)=FALSE,INDEX(Лист1!$A:$I,G80,7),"")</f>
        <v/>
      </c>
      <c r="D80" t="str">
        <f>IF(ISNA(G80)=FALSE,SUMIF(Лист1!$I:$I,A80,Лист1!F:F),"")</f>
        <v/>
      </c>
      <c r="E80" t="str">
        <f>IF(ISNA(G80)=FALSE,INDEX(Лист1!$A:$I,G80,5),"")</f>
        <v/>
      </c>
      <c r="F80" t="str">
        <f>IF(ISNA(G80)=FALSE,INDEX(Лист1!$A:$I,G80,2),"")</f>
        <v/>
      </c>
      <c r="G80" t="e">
        <f>MATCH(A80,Лист1!$I:$I,0)</f>
        <v>#N/A</v>
      </c>
    </row>
    <row r="81" spans="1:7" x14ac:dyDescent="0.25">
      <c r="A81" s="9" t="str">
        <f t="array" ref="A81">IFERROR(INDEX(Лист1!$I$2:$I$2500,MATCH(0,COUNTIF($A$1:A80,IF(Лист1!$I$2:$I$2500&lt;&gt;"",Лист1!$I$2:$I$2500,$A$1)),0)),"")</f>
        <v/>
      </c>
      <c r="B81" t="str">
        <f>IF(ISNA(G81)=FALSE,INDEX(Лист1!$A:$I,G81,4),"")</f>
        <v/>
      </c>
      <c r="C81" t="str">
        <f>IF(ISNA(G81)=FALSE,INDEX(Лист1!$A:$I,G81,7),"")</f>
        <v/>
      </c>
      <c r="D81" t="str">
        <f>IF(ISNA(G81)=FALSE,SUMIF(Лист1!$I:$I,A81,Лист1!F:F),"")</f>
        <v/>
      </c>
      <c r="E81" t="str">
        <f>IF(ISNA(G81)=FALSE,INDEX(Лист1!$A:$I,G81,5),"")</f>
        <v/>
      </c>
      <c r="F81" t="str">
        <f>IF(ISNA(G81)=FALSE,INDEX(Лист1!$A:$I,G81,2),"")</f>
        <v/>
      </c>
      <c r="G81" t="e">
        <f>MATCH(A81,Лист1!$I:$I,0)</f>
        <v>#N/A</v>
      </c>
    </row>
    <row r="82" spans="1:7" x14ac:dyDescent="0.25">
      <c r="A82" s="9" t="str">
        <f t="array" ref="A82">IFERROR(INDEX(Лист1!$I$2:$I$2500,MATCH(0,COUNTIF($A$1:A81,IF(Лист1!$I$2:$I$2500&lt;&gt;"",Лист1!$I$2:$I$2500,$A$1)),0)),"")</f>
        <v/>
      </c>
      <c r="B82" t="str">
        <f>IF(ISNA(G82)=FALSE,INDEX(Лист1!$A:$I,G82,4),"")</f>
        <v/>
      </c>
      <c r="C82" t="str">
        <f>IF(ISNA(G82)=FALSE,INDEX(Лист1!$A:$I,G82,7),"")</f>
        <v/>
      </c>
      <c r="D82" t="str">
        <f>IF(ISNA(G82)=FALSE,SUMIF(Лист1!$I:$I,A82,Лист1!F:F),"")</f>
        <v/>
      </c>
      <c r="E82" t="str">
        <f>IF(ISNA(G82)=FALSE,INDEX(Лист1!$A:$I,G82,5),"")</f>
        <v/>
      </c>
      <c r="F82" t="str">
        <f>IF(ISNA(G82)=FALSE,INDEX(Лист1!$A:$I,G82,2),"")</f>
        <v/>
      </c>
      <c r="G82" t="e">
        <f>MATCH(A82,Лист1!$I:$I,0)</f>
        <v>#N/A</v>
      </c>
    </row>
    <row r="83" spans="1:7" x14ac:dyDescent="0.25">
      <c r="A83" s="9" t="str">
        <f t="array" ref="A83">IFERROR(INDEX(Лист1!$I$2:$I$2500,MATCH(0,COUNTIF($A$1:A82,IF(Лист1!$I$2:$I$2500&lt;&gt;"",Лист1!$I$2:$I$2500,$A$1)),0)),"")</f>
        <v/>
      </c>
      <c r="B83" t="str">
        <f>IF(ISNA(G83)=FALSE,INDEX(Лист1!$A:$I,G83,4),"")</f>
        <v/>
      </c>
      <c r="C83" t="str">
        <f>IF(ISNA(G83)=FALSE,INDEX(Лист1!$A:$I,G83,7),"")</f>
        <v/>
      </c>
      <c r="D83" t="str">
        <f>IF(ISNA(G83)=FALSE,SUMIF(Лист1!$I:$I,A83,Лист1!F:F),"")</f>
        <v/>
      </c>
      <c r="E83" t="str">
        <f>IF(ISNA(G83)=FALSE,INDEX(Лист1!$A:$I,G83,5),"")</f>
        <v/>
      </c>
      <c r="F83" t="str">
        <f>IF(ISNA(G83)=FALSE,INDEX(Лист1!$A:$I,G83,2),"")</f>
        <v/>
      </c>
      <c r="G83" t="e">
        <f>MATCH(A83,Лист1!$I:$I,0)</f>
        <v>#N/A</v>
      </c>
    </row>
    <row r="84" spans="1:7" x14ac:dyDescent="0.25">
      <c r="A84" s="9" t="str">
        <f t="array" ref="A84">IFERROR(INDEX(Лист1!$I$2:$I$2500,MATCH(0,COUNTIF($A$1:A83,IF(Лист1!$I$2:$I$2500&lt;&gt;"",Лист1!$I$2:$I$2500,$A$1)),0)),"")</f>
        <v/>
      </c>
      <c r="B84" t="str">
        <f>IF(ISNA(G84)=FALSE,INDEX(Лист1!$A:$I,G84,4),"")</f>
        <v/>
      </c>
      <c r="C84" t="str">
        <f>IF(ISNA(G84)=FALSE,INDEX(Лист1!$A:$I,G84,7),"")</f>
        <v/>
      </c>
      <c r="D84" t="str">
        <f>IF(ISNA(G84)=FALSE,SUMIF(Лист1!$I:$I,A84,Лист1!F:F),"")</f>
        <v/>
      </c>
      <c r="E84" t="str">
        <f>IF(ISNA(G84)=FALSE,INDEX(Лист1!$A:$I,G84,5),"")</f>
        <v/>
      </c>
      <c r="F84" t="str">
        <f>IF(ISNA(G84)=FALSE,INDEX(Лист1!$A:$I,G84,2),"")</f>
        <v/>
      </c>
      <c r="G84" t="e">
        <f>MATCH(A84,Лист1!$I:$I,0)</f>
        <v>#N/A</v>
      </c>
    </row>
    <row r="85" spans="1:7" x14ac:dyDescent="0.25">
      <c r="A85" s="9" t="str">
        <f t="array" ref="A85">IFERROR(INDEX(Лист1!$I$2:$I$2500,MATCH(0,COUNTIF($A$1:A84,IF(Лист1!$I$2:$I$2500&lt;&gt;"",Лист1!$I$2:$I$2500,$A$1)),0)),"")</f>
        <v/>
      </c>
      <c r="B85" t="str">
        <f>IF(ISNA(G85)=FALSE,INDEX(Лист1!$A:$I,G85,4),"")</f>
        <v/>
      </c>
      <c r="C85" t="str">
        <f>IF(ISNA(G85)=FALSE,INDEX(Лист1!$A:$I,G85,7),"")</f>
        <v/>
      </c>
      <c r="D85" t="str">
        <f>IF(ISNA(G85)=FALSE,SUMIF(Лист1!$I:$I,A85,Лист1!F:F),"")</f>
        <v/>
      </c>
      <c r="E85" t="str">
        <f>IF(ISNA(G85)=FALSE,INDEX(Лист1!$A:$I,G85,5),"")</f>
        <v/>
      </c>
      <c r="F85" t="str">
        <f>IF(ISNA(G85)=FALSE,INDEX(Лист1!$A:$I,G85,2),"")</f>
        <v/>
      </c>
      <c r="G85" t="e">
        <f>MATCH(A85,Лист1!$I:$I,0)</f>
        <v>#N/A</v>
      </c>
    </row>
    <row r="86" spans="1:7" x14ac:dyDescent="0.25">
      <c r="A86" s="9" t="str">
        <f t="array" ref="A86">IFERROR(INDEX(Лист1!$I$2:$I$2500,MATCH(0,COUNTIF($A$1:A85,IF(Лист1!$I$2:$I$2500&lt;&gt;"",Лист1!$I$2:$I$2500,$A$1)),0)),"")</f>
        <v/>
      </c>
      <c r="B86" t="str">
        <f>IF(ISNA(G86)=FALSE,INDEX(Лист1!$A:$I,G86,4),"")</f>
        <v/>
      </c>
      <c r="C86" t="str">
        <f>IF(ISNA(G86)=FALSE,INDEX(Лист1!$A:$I,G86,7),"")</f>
        <v/>
      </c>
      <c r="D86" t="str">
        <f>IF(ISNA(G86)=FALSE,SUMIF(Лист1!$I:$I,A86,Лист1!F:F),"")</f>
        <v/>
      </c>
      <c r="E86" t="str">
        <f>IF(ISNA(G86)=FALSE,INDEX(Лист1!$A:$I,G86,5),"")</f>
        <v/>
      </c>
      <c r="F86" t="str">
        <f>IF(ISNA(G86)=FALSE,INDEX(Лист1!$A:$I,G86,2),"")</f>
        <v/>
      </c>
      <c r="G86" t="e">
        <f>MATCH(A86,Лист1!$I:$I,0)</f>
        <v>#N/A</v>
      </c>
    </row>
    <row r="87" spans="1:7" x14ac:dyDescent="0.25">
      <c r="A87" s="9" t="str">
        <f t="array" ref="A87">IFERROR(INDEX(Лист1!$I$2:$I$2500,MATCH(0,COUNTIF($A$1:A86,IF(Лист1!$I$2:$I$2500&lt;&gt;"",Лист1!$I$2:$I$2500,$A$1)),0)),"")</f>
        <v/>
      </c>
      <c r="B87" t="str">
        <f>IF(ISNA(G87)=FALSE,INDEX(Лист1!$A:$I,G87,4),"")</f>
        <v/>
      </c>
      <c r="C87" t="str">
        <f>IF(ISNA(G87)=FALSE,INDEX(Лист1!$A:$I,G87,7),"")</f>
        <v/>
      </c>
      <c r="D87" t="str">
        <f>IF(ISNA(G87)=FALSE,SUMIF(Лист1!$I:$I,A87,Лист1!F:F),"")</f>
        <v/>
      </c>
      <c r="E87" t="str">
        <f>IF(ISNA(G87)=FALSE,INDEX(Лист1!$A:$I,G87,5),"")</f>
        <v/>
      </c>
      <c r="F87" t="str">
        <f>IF(ISNA(G87)=FALSE,INDEX(Лист1!$A:$I,G87,2),"")</f>
        <v/>
      </c>
      <c r="G87" t="e">
        <f>MATCH(A87,Лист1!$I:$I,0)</f>
        <v>#N/A</v>
      </c>
    </row>
    <row r="88" spans="1:7" x14ac:dyDescent="0.25">
      <c r="A88" s="9" t="str">
        <f t="array" ref="A88">IFERROR(INDEX(Лист1!$I$2:$I$2500,MATCH(0,COUNTIF($A$1:A87,IF(Лист1!$I$2:$I$2500&lt;&gt;"",Лист1!$I$2:$I$2500,$A$1)),0)),"")</f>
        <v/>
      </c>
      <c r="B88" t="str">
        <f>IF(ISNA(G88)=FALSE,INDEX(Лист1!$A:$I,G88,4),"")</f>
        <v/>
      </c>
      <c r="C88" t="str">
        <f>IF(ISNA(G88)=FALSE,INDEX(Лист1!$A:$I,G88,7),"")</f>
        <v/>
      </c>
      <c r="D88" t="str">
        <f>IF(ISNA(G88)=FALSE,SUMIF(Лист1!$I:$I,A88,Лист1!F:F),"")</f>
        <v/>
      </c>
      <c r="E88" t="str">
        <f>IF(ISNA(G88)=FALSE,INDEX(Лист1!$A:$I,G88,5),"")</f>
        <v/>
      </c>
      <c r="F88" t="str">
        <f>IF(ISNA(G88)=FALSE,INDEX(Лист1!$A:$I,G88,2),"")</f>
        <v/>
      </c>
      <c r="G88" t="e">
        <f>MATCH(A88,Лист1!$I:$I,0)</f>
        <v>#N/A</v>
      </c>
    </row>
    <row r="89" spans="1:7" x14ac:dyDescent="0.25">
      <c r="A89" s="9" t="str">
        <f t="array" ref="A89">IFERROR(INDEX(Лист1!$I$2:$I$2500,MATCH(0,COUNTIF($A$1:A88,IF(Лист1!$I$2:$I$2500&lt;&gt;"",Лист1!$I$2:$I$2500,$A$1)),0)),"")</f>
        <v/>
      </c>
      <c r="B89" t="str">
        <f>IF(ISNA(G89)=FALSE,INDEX(Лист1!$A:$I,G89,4),"")</f>
        <v/>
      </c>
      <c r="C89" t="str">
        <f>IF(ISNA(G89)=FALSE,INDEX(Лист1!$A:$I,G89,7),"")</f>
        <v/>
      </c>
      <c r="D89" t="str">
        <f>IF(ISNA(G89)=FALSE,SUMIF(Лист1!$I:$I,A89,Лист1!F:F),"")</f>
        <v/>
      </c>
      <c r="E89" t="str">
        <f>IF(ISNA(G89)=FALSE,INDEX(Лист1!$A:$I,G89,5),"")</f>
        <v/>
      </c>
      <c r="F89" t="str">
        <f>IF(ISNA(G89)=FALSE,INDEX(Лист1!$A:$I,G89,2),"")</f>
        <v/>
      </c>
      <c r="G89" t="e">
        <f>MATCH(A89,Лист1!$I:$I,0)</f>
        <v>#N/A</v>
      </c>
    </row>
    <row r="90" spans="1:7" x14ac:dyDescent="0.25">
      <c r="A90" s="9" t="str">
        <f t="array" ref="A90">IFERROR(INDEX(Лист1!$I$2:$I$2500,MATCH(0,COUNTIF($A$1:A89,IF(Лист1!$I$2:$I$2500&lt;&gt;"",Лист1!$I$2:$I$2500,$A$1)),0)),"")</f>
        <v/>
      </c>
      <c r="B90" t="str">
        <f>IF(ISNA(G90)=FALSE,INDEX(Лист1!$A:$I,G90,4),"")</f>
        <v/>
      </c>
      <c r="C90" t="str">
        <f>IF(ISNA(G90)=FALSE,INDEX(Лист1!$A:$I,G90,7),"")</f>
        <v/>
      </c>
      <c r="D90" t="str">
        <f>IF(ISNA(G90)=FALSE,SUMIF(Лист1!$I:$I,A90,Лист1!F:F),"")</f>
        <v/>
      </c>
      <c r="E90" t="str">
        <f>IF(ISNA(G90)=FALSE,INDEX(Лист1!$A:$I,G90,5),"")</f>
        <v/>
      </c>
      <c r="F90" t="str">
        <f>IF(ISNA(G90)=FALSE,INDEX(Лист1!$A:$I,G90,2),"")</f>
        <v/>
      </c>
      <c r="G90" t="e">
        <f>MATCH(A90,Лист1!$I:$I,0)</f>
        <v>#N/A</v>
      </c>
    </row>
    <row r="91" spans="1:7" x14ac:dyDescent="0.25">
      <c r="A91" s="9" t="str">
        <f t="array" ref="A91">IFERROR(INDEX(Лист1!$I$2:$I$2500,MATCH(0,COUNTIF($A$1:A90,IF(Лист1!$I$2:$I$2500&lt;&gt;"",Лист1!$I$2:$I$2500,$A$1)),0)),"")</f>
        <v/>
      </c>
      <c r="B91" t="str">
        <f>IF(ISNA(G91)=FALSE,INDEX(Лист1!$A:$I,G91,4),"")</f>
        <v/>
      </c>
      <c r="C91" t="str">
        <f>IF(ISNA(G91)=FALSE,INDEX(Лист1!$A:$I,G91,7),"")</f>
        <v/>
      </c>
      <c r="D91" t="str">
        <f>IF(ISNA(G91)=FALSE,SUMIF(Лист1!$I:$I,A91,Лист1!F:F),"")</f>
        <v/>
      </c>
      <c r="E91" t="str">
        <f>IF(ISNA(G91)=FALSE,INDEX(Лист1!$A:$I,G91,5),"")</f>
        <v/>
      </c>
      <c r="F91" t="str">
        <f>IF(ISNA(G91)=FALSE,INDEX(Лист1!$A:$I,G91,2),"")</f>
        <v/>
      </c>
      <c r="G91" t="e">
        <f>MATCH(A91,Лист1!$I:$I,0)</f>
        <v>#N/A</v>
      </c>
    </row>
    <row r="92" spans="1:7" x14ac:dyDescent="0.25">
      <c r="A92" s="9" t="str">
        <f t="array" ref="A92">IFERROR(INDEX(Лист1!$I$2:$I$2500,MATCH(0,COUNTIF($A$1:A91,IF(Лист1!$I$2:$I$2500&lt;&gt;"",Лист1!$I$2:$I$2500,$A$1)),0)),"")</f>
        <v/>
      </c>
      <c r="B92" t="str">
        <f>IF(ISNA(G92)=FALSE,INDEX(Лист1!$A:$I,G92,4),"")</f>
        <v/>
      </c>
      <c r="C92" t="str">
        <f>IF(ISNA(G92)=FALSE,INDEX(Лист1!$A:$I,G92,7),"")</f>
        <v/>
      </c>
      <c r="D92" t="str">
        <f>IF(ISNA(G92)=FALSE,SUMIF(Лист1!$I:$I,A92,Лист1!F:F),"")</f>
        <v/>
      </c>
      <c r="E92" t="str">
        <f>IF(ISNA(G92)=FALSE,INDEX(Лист1!$A:$I,G92,5),"")</f>
        <v/>
      </c>
      <c r="F92" t="str">
        <f>IF(ISNA(G92)=FALSE,INDEX(Лист1!$A:$I,G92,2),"")</f>
        <v/>
      </c>
      <c r="G92" t="e">
        <f>MATCH(A92,Лист1!$I:$I,0)</f>
        <v>#N/A</v>
      </c>
    </row>
    <row r="93" spans="1:7" x14ac:dyDescent="0.25">
      <c r="A93" s="9" t="str">
        <f t="array" ref="A93">IFERROR(INDEX(Лист1!$I$2:$I$2500,MATCH(0,COUNTIF($A$1:A92,IF(Лист1!$I$2:$I$2500&lt;&gt;"",Лист1!$I$2:$I$2500,$A$1)),0)),"")</f>
        <v/>
      </c>
      <c r="B93" t="str">
        <f>IF(ISNA(G93)=FALSE,INDEX(Лист1!$A:$I,G93,4),"")</f>
        <v/>
      </c>
      <c r="C93" t="str">
        <f>IF(ISNA(G93)=FALSE,INDEX(Лист1!$A:$I,G93,7),"")</f>
        <v/>
      </c>
      <c r="D93" t="str">
        <f>IF(ISNA(G93)=FALSE,SUMIF(Лист1!$I:$I,A93,Лист1!F:F),"")</f>
        <v/>
      </c>
      <c r="E93" t="str">
        <f>IF(ISNA(G93)=FALSE,INDEX(Лист1!$A:$I,G93,5),"")</f>
        <v/>
      </c>
      <c r="F93" t="str">
        <f>IF(ISNA(G93)=FALSE,INDEX(Лист1!$A:$I,G93,2),"")</f>
        <v/>
      </c>
      <c r="G93" t="e">
        <f>MATCH(A93,Лист1!$I:$I,0)</f>
        <v>#N/A</v>
      </c>
    </row>
    <row r="94" spans="1:7" x14ac:dyDescent="0.25">
      <c r="A94" s="9" t="str">
        <f t="array" ref="A94">IFERROR(INDEX(Лист1!$I$2:$I$2500,MATCH(0,COUNTIF($A$1:A93,IF(Лист1!$I$2:$I$2500&lt;&gt;"",Лист1!$I$2:$I$2500,$A$1)),0)),"")</f>
        <v/>
      </c>
      <c r="B94" t="str">
        <f>IF(ISNA(G94)=FALSE,INDEX(Лист1!$A:$I,G94,4),"")</f>
        <v/>
      </c>
      <c r="C94" t="str">
        <f>IF(ISNA(G94)=FALSE,INDEX(Лист1!$A:$I,G94,7),"")</f>
        <v/>
      </c>
      <c r="D94" t="str">
        <f>IF(ISNA(G94)=FALSE,SUMIF(Лист1!$I:$I,A94,Лист1!F:F),"")</f>
        <v/>
      </c>
      <c r="E94" t="str">
        <f>IF(ISNA(G94)=FALSE,INDEX(Лист1!$A:$I,G94,5),"")</f>
        <v/>
      </c>
      <c r="F94" t="str">
        <f>IF(ISNA(G94)=FALSE,INDEX(Лист1!$A:$I,G94,2),"")</f>
        <v/>
      </c>
      <c r="G94" t="e">
        <f>MATCH(A94,Лист1!$I:$I,0)</f>
        <v>#N/A</v>
      </c>
    </row>
    <row r="95" spans="1:7" x14ac:dyDescent="0.25">
      <c r="A95" s="9" t="str">
        <f t="array" ref="A95">IFERROR(INDEX(Лист1!$I$2:$I$2500,MATCH(0,COUNTIF($A$1:A94,IF(Лист1!$I$2:$I$2500&lt;&gt;"",Лист1!$I$2:$I$2500,$A$1)),0)),"")</f>
        <v/>
      </c>
      <c r="B95" t="str">
        <f>IF(ISNA(G95)=FALSE,INDEX(Лист1!$A:$I,G95,4),"")</f>
        <v/>
      </c>
      <c r="C95" t="str">
        <f>IF(ISNA(G95)=FALSE,INDEX(Лист1!$A:$I,G95,7),"")</f>
        <v/>
      </c>
      <c r="D95" t="str">
        <f>IF(ISNA(G95)=FALSE,SUMIF(Лист1!$I:$I,A95,Лист1!F:F),"")</f>
        <v/>
      </c>
      <c r="E95" t="str">
        <f>IF(ISNA(G95)=FALSE,INDEX(Лист1!$A:$I,G95,5),"")</f>
        <v/>
      </c>
      <c r="F95" t="str">
        <f>IF(ISNA(G95)=FALSE,INDEX(Лист1!$A:$I,G95,2),"")</f>
        <v/>
      </c>
      <c r="G95" t="e">
        <f>MATCH(A95,Лист1!$I:$I,0)</f>
        <v>#N/A</v>
      </c>
    </row>
    <row r="96" spans="1:7" x14ac:dyDescent="0.25">
      <c r="A96" s="9" t="str">
        <f t="array" ref="A96">IFERROR(INDEX(Лист1!$I$2:$I$2500,MATCH(0,COUNTIF($A$1:A95,IF(Лист1!$I$2:$I$2500&lt;&gt;"",Лист1!$I$2:$I$2500,$A$1)),0)),"")</f>
        <v/>
      </c>
      <c r="B96" t="str">
        <f>IF(ISNA(G96)=FALSE,INDEX(Лист1!$A:$I,G96,4),"")</f>
        <v/>
      </c>
      <c r="C96" t="str">
        <f>IF(ISNA(G96)=FALSE,INDEX(Лист1!$A:$I,G96,7),"")</f>
        <v/>
      </c>
      <c r="D96" t="str">
        <f>IF(ISNA(G96)=FALSE,SUMIF(Лист1!$I:$I,A96,Лист1!F:F),"")</f>
        <v/>
      </c>
      <c r="E96" t="str">
        <f>IF(ISNA(G96)=FALSE,INDEX(Лист1!$A:$I,G96,5),"")</f>
        <v/>
      </c>
      <c r="F96" t="str">
        <f>IF(ISNA(G96)=FALSE,INDEX(Лист1!$A:$I,G96,2),"")</f>
        <v/>
      </c>
      <c r="G96" t="e">
        <f>MATCH(A96,Лист1!$I:$I,0)</f>
        <v>#N/A</v>
      </c>
    </row>
    <row r="97" spans="1:7" x14ac:dyDescent="0.25">
      <c r="A97" s="9" t="str">
        <f t="array" ref="A97">IFERROR(INDEX(Лист1!$I$2:$I$2500,MATCH(0,COUNTIF($A$1:A96,IF(Лист1!$I$2:$I$2500&lt;&gt;"",Лист1!$I$2:$I$2500,$A$1)),0)),"")</f>
        <v/>
      </c>
      <c r="B97" t="str">
        <f>IF(ISNA(G97)=FALSE,INDEX(Лист1!$A:$I,G97,4),"")</f>
        <v/>
      </c>
      <c r="C97" t="str">
        <f>IF(ISNA(G97)=FALSE,INDEX(Лист1!$A:$I,G97,7),"")</f>
        <v/>
      </c>
      <c r="D97" t="str">
        <f>IF(ISNA(G97)=FALSE,SUMIF(Лист1!$I:$I,A97,Лист1!F:F),"")</f>
        <v/>
      </c>
      <c r="E97" t="str">
        <f>IF(ISNA(G97)=FALSE,INDEX(Лист1!$A:$I,G97,5),"")</f>
        <v/>
      </c>
      <c r="F97" t="str">
        <f>IF(ISNA(G97)=FALSE,INDEX(Лист1!$A:$I,G97,2),"")</f>
        <v/>
      </c>
      <c r="G97" t="e">
        <f>MATCH(A97,Лист1!$I:$I,0)</f>
        <v>#N/A</v>
      </c>
    </row>
    <row r="98" spans="1:7" x14ac:dyDescent="0.25">
      <c r="A98" s="9" t="str">
        <f t="array" ref="A98">IFERROR(INDEX(Лист1!$I$2:$I$2500,MATCH(0,COUNTIF($A$1:A97,IF(Лист1!$I$2:$I$2500&lt;&gt;"",Лист1!$I$2:$I$2500,$A$1)),0)),"")</f>
        <v/>
      </c>
      <c r="B98" t="str">
        <f>IF(ISNA(G98)=FALSE,INDEX(Лист1!$A:$I,G98,4),"")</f>
        <v/>
      </c>
      <c r="C98" t="str">
        <f>IF(ISNA(G98)=FALSE,INDEX(Лист1!$A:$I,G98,7),"")</f>
        <v/>
      </c>
      <c r="D98" t="str">
        <f>IF(ISNA(G98)=FALSE,SUMIF(Лист1!$I:$I,A98,Лист1!F:F),"")</f>
        <v/>
      </c>
      <c r="E98" t="str">
        <f>IF(ISNA(G98)=FALSE,INDEX(Лист1!$A:$I,G98,5),"")</f>
        <v/>
      </c>
      <c r="F98" t="str">
        <f>IF(ISNA(G98)=FALSE,INDEX(Лист1!$A:$I,G98,2),"")</f>
        <v/>
      </c>
      <c r="G98" t="e">
        <f>MATCH(A98,Лист1!$I:$I,0)</f>
        <v>#N/A</v>
      </c>
    </row>
    <row r="99" spans="1:7" x14ac:dyDescent="0.25">
      <c r="A99" s="9" t="str">
        <f t="array" ref="A99">IFERROR(INDEX(Лист1!$I$2:$I$2500,MATCH(0,COUNTIF($A$1:A98,IF(Лист1!$I$2:$I$2500&lt;&gt;"",Лист1!$I$2:$I$2500,$A$1)),0)),"")</f>
        <v/>
      </c>
      <c r="B99" t="str">
        <f>IF(ISNA(G99)=FALSE,INDEX(Лист1!$A:$I,G99,4),"")</f>
        <v/>
      </c>
      <c r="C99" t="str">
        <f>IF(ISNA(G99)=FALSE,INDEX(Лист1!$A:$I,G99,7),"")</f>
        <v/>
      </c>
      <c r="D99" t="str">
        <f>IF(ISNA(G99)=FALSE,SUMIF(Лист1!$I:$I,A99,Лист1!F:F),"")</f>
        <v/>
      </c>
      <c r="E99" t="str">
        <f>IF(ISNA(G99)=FALSE,INDEX(Лист1!$A:$I,G99,5),"")</f>
        <v/>
      </c>
      <c r="F99" t="str">
        <f>IF(ISNA(G99)=FALSE,INDEX(Лист1!$A:$I,G99,2),"")</f>
        <v/>
      </c>
      <c r="G99" t="e">
        <f>MATCH(A99,Лист1!$I:$I,0)</f>
        <v>#N/A</v>
      </c>
    </row>
    <row r="100" spans="1:7" x14ac:dyDescent="0.25">
      <c r="A100" s="9" t="str">
        <f t="array" ref="A100">IFERROR(INDEX(Лист1!$I$2:$I$2500,MATCH(0,COUNTIF($A$1:A99,IF(Лист1!$I$2:$I$2500&lt;&gt;"",Лист1!$I$2:$I$2500,$A$1)),0)),"")</f>
        <v/>
      </c>
      <c r="B100" t="str">
        <f>IF(ISNA(G100)=FALSE,INDEX(Лист1!$A:$I,G100,4),"")</f>
        <v/>
      </c>
      <c r="C100" t="str">
        <f>IF(ISNA(G100)=FALSE,INDEX(Лист1!$A:$I,G100,7),"")</f>
        <v/>
      </c>
      <c r="D100" t="str">
        <f>IF(ISNA(G100)=FALSE,SUMIF(Лист1!$I:$I,A100,Лист1!F:F),"")</f>
        <v/>
      </c>
      <c r="E100" t="str">
        <f>IF(ISNA(G100)=FALSE,INDEX(Лист1!$A:$I,G100,5),"")</f>
        <v/>
      </c>
      <c r="F100" t="str">
        <f>IF(ISNA(G100)=FALSE,INDEX(Лист1!$A:$I,G100,2),"")</f>
        <v/>
      </c>
      <c r="G100" t="e">
        <f>MATCH(A100,Лист1!$I:$I,0)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User</cp:lastModifiedBy>
  <dcterms:created xsi:type="dcterms:W3CDTF">2016-09-22T07:36:23Z</dcterms:created>
  <dcterms:modified xsi:type="dcterms:W3CDTF">2016-09-22T09:44:42Z</dcterms:modified>
</cp:coreProperties>
</file>