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0" yWindow="105" windowWidth="14805" windowHeight="801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21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H21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R5" i="1" l="1" a="1"/>
  <c r="R7" i="1" a="1"/>
  <c r="Q2" i="1" a="1"/>
  <c r="R8" i="1" a="1"/>
  <c r="R9" i="1" a="1"/>
  <c r="R3" i="1" a="1"/>
  <c r="Q8" i="1" a="1"/>
  <c r="R2" i="1" a="1"/>
  <c r="R4" i="1" a="1"/>
  <c r="Q5" i="1" a="1"/>
  <c r="Q9" i="1" a="1"/>
  <c r="R10" i="1" a="1"/>
  <c r="Q7" i="1" a="1"/>
  <c r="Q10" i="1" a="1"/>
  <c r="Q4" i="1" a="1"/>
  <c r="Q3" i="1" a="1"/>
  <c r="Q6" i="1" a="1"/>
  <c r="R6" i="1" a="1"/>
  <c r="P18" i="1" a="1"/>
  <c r="P5" i="1" a="1"/>
  <c r="P9" i="1" a="1"/>
  <c r="P11" i="1" a="1"/>
  <c r="P15" i="1" a="1"/>
  <c r="P16" i="1" a="1"/>
  <c r="P10" i="1" a="1"/>
  <c r="P7" i="1" a="1"/>
  <c r="P19" i="1" a="1"/>
  <c r="P12" i="1" a="1"/>
  <c r="P14" i="1" a="1"/>
  <c r="P4" i="1" a="1"/>
  <c r="P6" i="1" a="1"/>
  <c r="P17" i="1" a="1"/>
  <c r="P8" i="1" a="1"/>
  <c r="P20" i="1" a="1"/>
  <c r="P13" i="1" a="1"/>
  <c r="P21" i="1" a="1"/>
  <c r="P3" i="1" a="1"/>
  <c r="P2" i="1" a="1"/>
  <c r="P22" i="1" a="1"/>
  <c r="P22" i="1" l="1"/>
  <c r="P2" i="1"/>
  <c r="P3" i="1"/>
  <c r="P21" i="1"/>
  <c r="P13" i="1"/>
  <c r="P20" i="1"/>
  <c r="P8" i="1"/>
  <c r="P17" i="1"/>
  <c r="P6" i="1"/>
  <c r="P4" i="1"/>
  <c r="P14" i="1"/>
  <c r="P12" i="1"/>
  <c r="P19" i="1"/>
  <c r="P7" i="1"/>
  <c r="P10" i="1"/>
  <c r="P16" i="1"/>
  <c r="P15" i="1"/>
  <c r="P11" i="1"/>
  <c r="P9" i="1"/>
  <c r="P5" i="1"/>
  <c r="P18" i="1"/>
  <c r="R6" i="1"/>
  <c r="Q6" i="1"/>
  <c r="Q3" i="1"/>
  <c r="Q4" i="1"/>
  <c r="Q10" i="1"/>
  <c r="Q7" i="1"/>
  <c r="R10" i="1"/>
  <c r="Q9" i="1"/>
  <c r="Q5" i="1"/>
  <c r="R4" i="1"/>
  <c r="R2" i="1"/>
  <c r="Q8" i="1"/>
  <c r="R3" i="1"/>
  <c r="R9" i="1"/>
  <c r="R8" i="1"/>
  <c r="Q2" i="1"/>
  <c r="R7" i="1"/>
  <c r="R5" i="1"/>
</calcChain>
</file>

<file path=xl/sharedStrings.xml><?xml version="1.0" encoding="utf-8"?>
<sst xmlns="http://schemas.openxmlformats.org/spreadsheetml/2006/main" count="88" uniqueCount="88">
  <si>
    <t>1 апреля 2016</t>
  </si>
  <si>
    <t>2 апреля 2016</t>
  </si>
  <si>
    <t>3 апреля 2016</t>
  </si>
  <si>
    <t>4 апреля 2016</t>
  </si>
  <si>
    <t>5 апреля 2016</t>
  </si>
  <si>
    <t>6 апреля 2016</t>
  </si>
  <si>
    <t>7 апреля 2016</t>
  </si>
  <si>
    <t>8 апреля 2016</t>
  </si>
  <si>
    <t>9 апреля 2016</t>
  </si>
  <si>
    <t>10 апреля 2016</t>
  </si>
  <si>
    <t>11 апреля 2016</t>
  </si>
  <si>
    <t>12 апреля 2016</t>
  </si>
  <si>
    <t>13 апреля 2016</t>
  </si>
  <si>
    <t>14 апреля 2016</t>
  </si>
  <si>
    <t>15 апреля 2016</t>
  </si>
  <si>
    <t>16 апреля 2016</t>
  </si>
  <si>
    <t>17 апреля 2016</t>
  </si>
  <si>
    <t>18 апреля 2016</t>
  </si>
  <si>
    <t>19 апреля 2016</t>
  </si>
  <si>
    <t>20 апреля 2016</t>
  </si>
  <si>
    <t>21 апреля 2016</t>
  </si>
  <si>
    <t>22 апреля 2016</t>
  </si>
  <si>
    <t>23 апреля 2016</t>
  </si>
  <si>
    <t>24 апреля 2016</t>
  </si>
  <si>
    <t>25 апреля 2016</t>
  </si>
  <si>
    <t>26 апреля 2016</t>
  </si>
  <si>
    <t>27 апреля 2016</t>
  </si>
  <si>
    <t>28 апреля 2016</t>
  </si>
  <si>
    <t>29 апреля 2016</t>
  </si>
  <si>
    <t>30 апреля 2016</t>
  </si>
  <si>
    <t>1 мая 2016</t>
  </si>
  <si>
    <t>2 мая 2016</t>
  </si>
  <si>
    <t>3 мая 2016</t>
  </si>
  <si>
    <t>4 мая 2016</t>
  </si>
  <si>
    <t>5 мая 2016</t>
  </si>
  <si>
    <t>6 мая 2016</t>
  </si>
  <si>
    <t>7 мая 2016</t>
  </si>
  <si>
    <t>8 мая 2016</t>
  </si>
  <si>
    <t>9 мая 2016</t>
  </si>
  <si>
    <t>10 мая 2016</t>
  </si>
  <si>
    <t>11 мая 2016</t>
  </si>
  <si>
    <t>12 мая 2016</t>
  </si>
  <si>
    <t>13 мая 2016</t>
  </si>
  <si>
    <t>14 мая 2016</t>
  </si>
  <si>
    <t>15 мая 2016</t>
  </si>
  <si>
    <t>16 мая 2016</t>
  </si>
  <si>
    <t>17 мая 2016</t>
  </si>
  <si>
    <t>18 мая 2016</t>
  </si>
  <si>
    <t>19 мая 2016</t>
  </si>
  <si>
    <t>20 мая 2016</t>
  </si>
  <si>
    <t>21 мая 2016</t>
  </si>
  <si>
    <t>22 мая 2016</t>
  </si>
  <si>
    <t>23 мая 2016</t>
  </si>
  <si>
    <t>24 мая 2016</t>
  </si>
  <si>
    <t>25 мая 2016</t>
  </si>
  <si>
    <t>26 мая 2016</t>
  </si>
  <si>
    <t>27 мая 2016</t>
  </si>
  <si>
    <t>28 мая 2016</t>
  </si>
  <si>
    <t>29 мая 2016</t>
  </si>
  <si>
    <t>30 мая 2016</t>
  </si>
  <si>
    <t>31 мая 2016</t>
  </si>
  <si>
    <t>1 июня 2016</t>
  </si>
  <si>
    <t>2 июня 2016</t>
  </si>
  <si>
    <t>3 июня 2016</t>
  </si>
  <si>
    <t>4 июня 2016</t>
  </si>
  <si>
    <t>5 июня 2016</t>
  </si>
  <si>
    <t>6 июня 2016</t>
  </si>
  <si>
    <t>7 июня 2016</t>
  </si>
  <si>
    <t>8 июня 2016</t>
  </si>
  <si>
    <t>9 июня 2016</t>
  </si>
  <si>
    <t>10 июня 2016</t>
  </si>
  <si>
    <t>11 июня 2016</t>
  </si>
  <si>
    <t>12 июня 2016</t>
  </si>
  <si>
    <t>13 июня 2016</t>
  </si>
  <si>
    <t>14 июня 2016</t>
  </si>
  <si>
    <t>15 июня 2016</t>
  </si>
  <si>
    <t>16 июня 2016</t>
  </si>
  <si>
    <t>17 июня 2016</t>
  </si>
  <si>
    <t>18 июня 2016</t>
  </si>
  <si>
    <t>19 июня 2016</t>
  </si>
  <si>
    <t>20 июня 2016</t>
  </si>
  <si>
    <t>21 июня 2016</t>
  </si>
  <si>
    <t>22 июня 2016</t>
  </si>
  <si>
    <t>Период</t>
  </si>
  <si>
    <t>Сумма за период</t>
  </si>
  <si>
    <t>Дней в периоде</t>
  </si>
  <si>
    <t>Сумма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</si>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</sst>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topLeftCell="A10" workbookViewId="0">
      <selection activeCell="I21" sqref="I21"/>
    </sheetView>
  </sheetViews>
  <sheetFormatPr defaultRowHeight="15" x14ac:dyDescent="0.25"/>
  <cols>
    <col min="1" max="1" width="22.42578125" customWidth="1"/>
    <col min="2" max="2" width="15.7109375" customWidth="1"/>
    <col min="7" max="7" width="21.85546875" customWidth="1"/>
    <col min="8" max="8" width="43.28515625" style="14" customWidth="1"/>
    <col min="9" max="10" width="13" customWidth="1"/>
    <col min="16" max="16" width="53" customWidth="1"/>
  </cols>
  <sheetData>
    <row r="1" spans="1:18" x14ac:dyDescent="0.25">
      <c r="A1" t="s">
        <v>87</v>
      </c>
      <c r="F1" t="s">
        <v>86</v>
      </c>
      <c r="G1">
        <v>1</v>
      </c>
      <c r="H1" s="15" t="s">
        <v>83</v>
      </c>
      <c r="I1" t="s">
        <v>84</v>
      </c>
      <c r="J1" t="s">
        <v>85</v>
      </c>
    </row>
    <row r="2" spans="1:18" x14ac:dyDescent="0.25">
      <c r="A2" s="3">
        <v>42461</v>
      </c>
      <c r="B2" s="3" t="s">
        <v>0</v>
      </c>
      <c r="C2" s="2">
        <v>2936.08</v>
      </c>
      <c r="D2" s="2">
        <v>0</v>
      </c>
      <c r="E2" s="2">
        <v>1.0765626666667001</v>
      </c>
      <c r="F2" s="2">
        <v>1.0765626666667001</v>
      </c>
      <c r="H2" s="3" t="str">
        <f>IF(G2,"с "&amp;TEXT(LOOKUP(2,$G$1:G1,$A$2:A2),"[$-x-sysdate]ДДДД, ММММ ДД, ГГГГ")&amp;" по "&amp;TEXT(A2,"[$-x-sysdate]ДДДД, ММММ ДД, ГГГГ"),"")</f>
        <v/>
      </c>
      <c r="P2" t="str">
        <f t="array" aca="1" ref="P2" ca="1">IF(ROW()-ROW(P$2:P$101)+1&gt;ROWS(H$2:H$101)-COUNTBLANK(H$2:H$101),"",INDIRECT(ADDRESS(SMALL((IF(H$2:H$101&lt;&gt;"",ROW(H$2:H$101),ROW()+ROWS(H$2:H$101))),ROW()-ROW(P$2:P$101)+1),COLUMN(H$2:H$101),4)))</f>
        <v>с 1 апреля 2016 г. по 20 апреля 2016 г.</v>
      </c>
      <c r="Q2">
        <f t="array" aca="1" ref="Q2" ca="1">IF(ROW()-ROW(Q$2:Q$101)+1&gt;ROWS(I$2:I$101)-COUNTBLANK(I$2:I$101),"",INDIRECT(ADDRESS(SMALL((IF(I$2:I$101&lt;&gt;"",ROW(I$2:I$101),ROW()+ROWS(I$2:I$101))),ROW()-ROW(Q$2:Q$101)+1),COLUMN(I$2:I$101),4)))</f>
        <v>21.531253333334</v>
      </c>
      <c r="R2">
        <f t="array" aca="1" ref="R2" ca="1">IF(ROW()-ROW(R$2:R$101)+1&gt;ROWS(J$2:J$101)-COUNTBLANK(J$2:J$101),"",INDIRECT(ADDRESS(SMALL((IF(J$2:J$101&lt;&gt;"",ROW(J$2:J$101),ROW()+ROWS(J$2:J$101))),ROW()-ROW(R$2:R$101)+1),COLUMN(J$2:J$101),4)))</f>
        <v>20</v>
      </c>
    </row>
    <row r="3" spans="1:18" x14ac:dyDescent="0.25">
      <c r="A3" s="3">
        <v>42462</v>
      </c>
      <c r="B3" s="3" t="s">
        <v>1</v>
      </c>
      <c r="C3" s="2">
        <v>2936.08</v>
      </c>
      <c r="D3" s="2">
        <v>0</v>
      </c>
      <c r="E3" s="2">
        <v>1.0765626666667001</v>
      </c>
      <c r="F3" s="2">
        <v>2.1531253333334002</v>
      </c>
      <c r="H3" s="3" t="str">
        <f>IF(G3,"с "&amp;TEXT(LOOKUP(2,$G$1:G2,$A$2:A3),"[$-x-sysdate]ДДДД, ММММ ДД, ГГГГ")&amp;" по "&amp;TEXT(A3,"[$-x-sysdate]ДДДД, ММММ ДД, ГГГГ"),"")</f>
        <v/>
      </c>
      <c r="P3" t="str">
        <f t="array" aca="1" ref="P3" ca="1">IF(ROW()-ROW(P$2:P$101)+1&gt;ROWS(H$2:H$101)-COUNTBLANK(H$2:H$101),"",INDIRECT(ADDRESS(SMALL((IF(H$2:H$101&lt;&gt;"",ROW(H$2:H$101),ROW()+ROWS(H$2:H$101))),ROW()-ROW(P$2:P$101)+1),COLUMN(H$2:H$101),4)))</f>
        <v>с 21 апреля 2016 г. по 22 апреля 2016 г.</v>
      </c>
      <c r="Q3">
        <f t="array" aca="1" ref="Q3" ca="1">IF(ROW()-ROW(Q$2:Q$101)+1&gt;ROWS(I$2:I$101)-COUNTBLANK(I$2:I$101),"",INDIRECT(ADDRESS(SMALL((IF(I$2:I$101&lt;&gt;"",ROW(I$2:I$101),ROW()+ROWS(I$2:I$101))),ROW()-ROW(Q$2:Q$101)+1),COLUMN(I$2:I$101),4)))</f>
        <v>2.5342533333333996</v>
      </c>
      <c r="R3">
        <f t="array" aca="1" ref="R3" ca="1">IF(ROW()-ROW(R$2:R$101)+1&gt;ROWS(J$2:J$101)-COUNTBLANK(J$2:J$101),"",INDIRECT(ADDRESS(SMALL((IF(J$2:J$101&lt;&gt;"",ROW(J$2:J$101),ROW()+ROWS(J$2:J$101))),ROW()-ROW(R$2:R$101)+1),COLUMN(J$2:J$101),4)))</f>
        <v>2</v>
      </c>
    </row>
    <row r="4" spans="1:18" x14ac:dyDescent="0.25">
      <c r="A4" s="3">
        <v>42463</v>
      </c>
      <c r="B4" s="3" t="s">
        <v>2</v>
      </c>
      <c r="C4" s="2">
        <v>2936.08</v>
      </c>
      <c r="D4" s="2">
        <v>0</v>
      </c>
      <c r="E4" s="2">
        <v>1.0765626666667001</v>
      </c>
      <c r="F4" s="2">
        <v>3.2296880000000998</v>
      </c>
      <c r="H4" s="3" t="str">
        <f>IF(G4,"с "&amp;TEXT(LOOKUP(2,$G$1:G3,$A$2:A4),"[$-x-sysdate]ДДДД, ММММ ДД, ГГГГ")&amp;" по "&amp;TEXT(A4,"[$-x-sysdate]ДДДД, ММММ ДД, ГГГГ"),"")</f>
        <v/>
      </c>
      <c r="P4" t="str">
        <f t="array" aca="1" ref="P4" ca="1">IF(ROW()-ROW(P$2:P$101)+1&gt;ROWS(H$2:H$101)-COUNTBLANK(H$2:H$101),"",INDIRECT(ADDRESS(SMALL((IF(H$2:H$101&lt;&gt;"",ROW(H$2:H$101),ROW()+ROWS(H$2:H$101))),ROW()-ROW(P$2:P$101)+1),COLUMN(H$2:H$101),4)))</f>
        <v>с 23 апреля 2016 г. по 4 мая 2016 г.</v>
      </c>
      <c r="Q4">
        <f t="array" aca="1" ref="Q4" ca="1">IF(ROW()-ROW(Q$2:Q$101)+1&gt;ROWS(I$2:I$101)-COUNTBLANK(I$2:I$101),"",INDIRECT(ADDRESS(SMALL((IF(I$2:I$101&lt;&gt;"",ROW(I$2:I$101),ROW()+ROWS(I$2:I$101))),ROW()-ROW(Q$2:Q$101)+1),COLUMN(I$2:I$101),4)))</f>
        <v>15.205520000000401</v>
      </c>
      <c r="R4">
        <f t="array" aca="1" ref="R4" ca="1">IF(ROW()-ROW(R$2:R$101)+1&gt;ROWS(J$2:J$101)-COUNTBLANK(J$2:J$101),"",INDIRECT(ADDRESS(SMALL((IF(J$2:J$101&lt;&gt;"",ROW(J$2:J$101),ROW()+ROWS(J$2:J$101))),ROW()-ROW(R$2:R$101)+1),COLUMN(J$2:J$101),4)))</f>
        <v>12</v>
      </c>
    </row>
    <row r="5" spans="1:18" x14ac:dyDescent="0.25">
      <c r="A5" s="3">
        <v>42464</v>
      </c>
      <c r="B5" s="3" t="s">
        <v>3</v>
      </c>
      <c r="C5" s="2">
        <v>2936.08</v>
      </c>
      <c r="D5" s="2">
        <v>0</v>
      </c>
      <c r="E5" s="2">
        <v>1.0765626666667001</v>
      </c>
      <c r="F5" s="2">
        <v>4.3062506666668003</v>
      </c>
      <c r="H5" s="3" t="str">
        <f>IF(G5,"с "&amp;TEXT(LOOKUP(2,$G$1:G4,$A$2:A5),"[$-x-sysdate]ДДДД, ММММ ДД, ГГГГ")&amp;" по "&amp;TEXT(A5,"[$-x-sysdate]ДДДД, ММММ ДД, ГГГГ"),"")</f>
        <v/>
      </c>
      <c r="P5" t="str">
        <f t="array" aca="1" ref="P5" ca="1">IF(ROW()-ROW(P$2:P$101)+1&gt;ROWS(H$2:H$101)-COUNTBLANK(H$2:H$101),"",INDIRECT(ADDRESS(SMALL((IF(H$2:H$101&lt;&gt;"",ROW(H$2:H$101),ROW()+ROWS(H$2:H$101))),ROW()-ROW(P$2:P$101)+1),COLUMN(H$2:H$101),4)))</f>
        <v>с 5 мая 2016 г. по 19 мая 2016 г.</v>
      </c>
      <c r="Q5">
        <f t="array" aca="1" ref="Q5" ca="1">IF(ROW()-ROW(Q$2:Q$101)+1&gt;ROWS(I$2:I$101)-COUNTBLANK(I$2:I$101),"",INDIRECT(ADDRESS(SMALL((IF(I$2:I$101&lt;&gt;"",ROW(I$2:I$101),ROW()+ROWS(I$2:I$101))),ROW()-ROW(Q$2:Q$101)+1),COLUMN(I$2:I$101),4)))</f>
        <v>13.506900000000002</v>
      </c>
      <c r="R5">
        <f t="array" aca="1" ref="R5" ca="1">IF(ROW()-ROW(R$2:R$101)+1&gt;ROWS(J$2:J$101)-COUNTBLANK(J$2:J$101),"",INDIRECT(ADDRESS(SMALL((IF(J$2:J$101&lt;&gt;"",ROW(J$2:J$101),ROW()+ROWS(J$2:J$101))),ROW()-ROW(R$2:R$101)+1),COLUMN(J$2:J$101),4)))</f>
        <v>15</v>
      </c>
    </row>
    <row r="6" spans="1:18" x14ac:dyDescent="0.25">
      <c r="A6" s="3">
        <v>42465</v>
      </c>
      <c r="B6" s="3" t="s">
        <v>4</v>
      </c>
      <c r="C6" s="2">
        <v>2936.08</v>
      </c>
      <c r="D6" s="2">
        <v>0</v>
      </c>
      <c r="E6" s="2">
        <v>1.0765626666667001</v>
      </c>
      <c r="F6" s="2">
        <v>5.3828133333335</v>
      </c>
      <c r="H6" s="3" t="str">
        <f>IF(G6,"с "&amp;TEXT(LOOKUP(2,$G$1:G5,$A$2:A6),"[$-x-sysdate]ДДДД, ММММ ДД, ГГГГ")&amp;" по "&amp;TEXT(A6,"[$-x-sysdate]ДДДД, ММММ ДД, ГГГГ"),"")</f>
        <v/>
      </c>
      <c r="P6" t="str">
        <f t="array" aca="1" ref="P6" ca="1">IF(ROW()-ROW(P$2:P$101)+1&gt;ROWS(H$2:H$101)-COUNTBLANK(H$2:H$101),"",INDIRECT(ADDRESS(SMALL((IF(H$2:H$101&lt;&gt;"",ROW(H$2:H$101),ROW()+ROWS(H$2:H$101))),ROW()-ROW(P$2:P$101)+1),COLUMN(H$2:H$101),4)))</f>
        <v>с 20 мая 2016 г. по 20 мая 2016 г.</v>
      </c>
      <c r="Q6">
        <f t="array" aca="1" ref="Q6" ca="1">IF(ROW()-ROW(Q$2:Q$101)+1&gt;ROWS(I$2:I$101)-COUNTBLANK(I$2:I$101),"",INDIRECT(ADDRESS(SMALL((IF(I$2:I$101&lt;&gt;"",ROW(I$2:I$101),ROW()+ROWS(I$2:I$101))),ROW()-ROW(Q$2:Q$101)+1),COLUMN(I$2:I$101),4)))</f>
        <v>0.53379333333339929</v>
      </c>
      <c r="R6">
        <f t="array" aca="1" ref="R6" ca="1">IF(ROW()-ROW(R$2:R$101)+1&gt;ROWS(J$2:J$101)-COUNTBLANK(J$2:J$101),"",INDIRECT(ADDRESS(SMALL((IF(J$2:J$101&lt;&gt;"",ROW(J$2:J$101),ROW()+ROWS(J$2:J$101))),ROW()-ROW(R$2:R$101)+1),COLUMN(J$2:J$101),4)))</f>
        <v>1</v>
      </c>
    </row>
    <row r="7" spans="1:18" x14ac:dyDescent="0.25">
      <c r="A7" s="3">
        <v>42466</v>
      </c>
      <c r="B7" s="3" t="s">
        <v>5</v>
      </c>
      <c r="C7" s="2">
        <v>2936.08</v>
      </c>
      <c r="D7" s="2">
        <v>0</v>
      </c>
      <c r="E7" s="2">
        <v>1.0765626666667001</v>
      </c>
      <c r="F7" s="2">
        <v>6.4593760000001996</v>
      </c>
      <c r="H7" s="3" t="str">
        <f>IF(G7,"с "&amp;TEXT(LOOKUP(2,$G$1:G6,$A$2:A7),"[$-x-sysdate]ДДДД, ММММ ДД, ГГГГ")&amp;" по "&amp;TEXT(A7,"[$-x-sysdate]ДДДД, ММММ ДД, ГГГГ"),"")</f>
        <v/>
      </c>
      <c r="P7" t="str">
        <f t="array" aca="1" ref="P7" ca="1">IF(ROW()-ROW(P$2:P$101)+1&gt;ROWS(H$2:H$101)-COUNTBLANK(H$2:H$101),"",INDIRECT(ADDRESS(SMALL((IF(H$2:H$101&lt;&gt;"",ROW(H$2:H$101),ROW()+ROWS(H$2:H$101))),ROW()-ROW(P$2:P$101)+1),COLUMN(H$2:H$101),4)))</f>
        <v>с 21 мая 2016 г. по 23 мая 2016 г.</v>
      </c>
      <c r="Q7">
        <f t="array" aca="1" ref="Q7" ca="1">IF(ROW()-ROW(Q$2:Q$101)+1&gt;ROWS(I$2:I$101)-COUNTBLANK(I$2:I$101),"",INDIRECT(ADDRESS(SMALL((IF(I$2:I$101&lt;&gt;"",ROW(I$2:I$101),ROW()+ROWS(I$2:I$101))),ROW()-ROW(Q$2:Q$101)+1),COLUMN(I$2:I$101),4)))</f>
        <v>2.1730719999999977</v>
      </c>
      <c r="R7">
        <f t="array" aca="1" ref="R7" ca="1">IF(ROW()-ROW(R$2:R$101)+1&gt;ROWS(J$2:J$101)-COUNTBLANK(J$2:J$101),"",INDIRECT(ADDRESS(SMALL((IF(J$2:J$101&lt;&gt;"",ROW(J$2:J$101),ROW()+ROWS(J$2:J$101))),ROW()-ROW(R$2:R$101)+1),COLUMN(J$2:J$101),4)))</f>
        <v>3</v>
      </c>
    </row>
    <row r="8" spans="1:18" x14ac:dyDescent="0.25">
      <c r="A8" s="3">
        <v>42467</v>
      </c>
      <c r="B8" s="3" t="s">
        <v>6</v>
      </c>
      <c r="C8" s="2">
        <v>2936.08</v>
      </c>
      <c r="D8" s="2">
        <v>0</v>
      </c>
      <c r="E8" s="2">
        <v>1.0765626666667001</v>
      </c>
      <c r="F8" s="2">
        <v>7.5359386666669002</v>
      </c>
      <c r="H8" s="3" t="str">
        <f>IF(G8,"с "&amp;TEXT(LOOKUP(2,$G$1:G7,$A$2:A8),"[$-x-sysdate]ДДДД, ММММ ДД, ГГГГ")&amp;" по "&amp;TEXT(A8,"[$-x-sysdate]ДДДД, ММММ ДД, ГГГГ"),"")</f>
        <v/>
      </c>
      <c r="P8" t="str">
        <f t="array" aca="1" ref="P8" ca="1">IF(ROW()-ROW(P$2:P$101)+1&gt;ROWS(H$2:H$101)-COUNTBLANK(H$2:H$101),"",INDIRECT(ADDRESS(SMALL((IF(H$2:H$101&lt;&gt;"",ROW(H$2:H$101),ROW()+ROWS(H$2:H$101))),ROW()-ROW(P$2:P$101)+1),COLUMN(H$2:H$101),4)))</f>
        <v>с 24 мая 2016 г. по 6 июня 2016 г.</v>
      </c>
      <c r="Q8">
        <f t="array" aca="1" ref="Q8" ca="1">IF(ROW()-ROW(Q$2:Q$101)+1&gt;ROWS(I$2:I$101)-COUNTBLANK(I$2:I$101),"",INDIRECT(ADDRESS(SMALL((IF(I$2:I$101&lt;&gt;"",ROW(I$2:I$101),ROW()+ROWS(I$2:I$101))),ROW()-ROW(Q$2:Q$101)+1),COLUMN(I$2:I$101),4)))</f>
        <v>10.141002666666601</v>
      </c>
      <c r="R8">
        <f t="array" aca="1" ref="R8" ca="1">IF(ROW()-ROW(R$2:R$101)+1&gt;ROWS(J$2:J$101)-COUNTBLANK(J$2:J$101),"",INDIRECT(ADDRESS(SMALL((IF(J$2:J$101&lt;&gt;"",ROW(J$2:J$101),ROW()+ROWS(J$2:J$101))),ROW()-ROW(R$2:R$101)+1),COLUMN(J$2:J$101),4)))</f>
        <v>14</v>
      </c>
    </row>
    <row r="9" spans="1:18" x14ac:dyDescent="0.25">
      <c r="A9" s="3">
        <v>42468</v>
      </c>
      <c r="B9" s="3" t="s">
        <v>7</v>
      </c>
      <c r="C9" s="2">
        <v>2936.08</v>
      </c>
      <c r="D9" s="2">
        <v>0</v>
      </c>
      <c r="E9" s="2">
        <v>1.0765626666667001</v>
      </c>
      <c r="F9" s="2">
        <v>8.6125013333336007</v>
      </c>
      <c r="H9" s="3" t="str">
        <f>IF(G9,"с "&amp;TEXT(LOOKUP(2,$G$1:G8,$A$2:A9),"[$-x-sysdate]ДДДД, ММММ ДД, ГГГГ")&amp;" по "&amp;TEXT(A9,"[$-x-sysdate]ДДДД, ММММ ДД, ГГГГ"),"")</f>
        <v/>
      </c>
      <c r="P9" t="str">
        <f t="array" aca="1" ref="P9" ca="1">IF(ROW()-ROW(P$2:P$101)+1&gt;ROWS(H$2:H$101)-COUNTBLANK(H$2:H$101),"",INDIRECT(ADDRESS(SMALL((IF(H$2:H$101&lt;&gt;"",ROW(H$2:H$101),ROW()+ROWS(H$2:H$101))),ROW()-ROW(P$2:P$101)+1),COLUMN(H$2:H$101),4)))</f>
        <v>с 7 июня 2016 г. по 20 июня 2016 г.</v>
      </c>
      <c r="Q9">
        <f t="array" aca="1" ref="Q9" ca="1">IF(ROW()-ROW(Q$2:Q$101)+1&gt;ROWS(I$2:I$101)-COUNTBLANK(I$2:I$101),"",INDIRECT(ADDRESS(SMALL((IF(I$2:I$101&lt;&gt;"",ROW(I$2:I$101),ROW()+ROWS(I$2:I$101))),ROW()-ROW(Q$2:Q$101)+1),COLUMN(I$2:I$101),4)))</f>
        <v>4.8938586666666026</v>
      </c>
      <c r="R9">
        <f t="array" aca="1" ref="R9" ca="1">IF(ROW()-ROW(R$2:R$101)+1&gt;ROWS(J$2:J$101)-COUNTBLANK(J$2:J$101),"",INDIRECT(ADDRESS(SMALL((IF(J$2:J$101&lt;&gt;"",ROW(J$2:J$101),ROW()+ROWS(J$2:J$101))),ROW()-ROW(R$2:R$101)+1),COLUMN(J$2:J$101),4)))</f>
        <v>14</v>
      </c>
    </row>
    <row r="10" spans="1:18" x14ac:dyDescent="0.25">
      <c r="A10" s="3">
        <v>42469</v>
      </c>
      <c r="B10" s="3" t="s">
        <v>8</v>
      </c>
      <c r="C10" s="2">
        <v>2936.08</v>
      </c>
      <c r="D10" s="2">
        <v>0</v>
      </c>
      <c r="E10" s="2">
        <v>1.0765626666667001</v>
      </c>
      <c r="F10" s="2">
        <v>9.6890640000003003</v>
      </c>
      <c r="H10" s="3" t="str">
        <f>IF(G10,"с "&amp;TEXT(LOOKUP(2,$G$1:G9,$A$2:A10),"[$-x-sysdate]ДДДД, ММММ ДД, ГГГГ")&amp;" по "&amp;TEXT(A10,"[$-x-sysdate]ДДДД, ММММ ДД, ГГГГ"),"")</f>
        <v/>
      </c>
      <c r="P10" t="str">
        <f t="array" aca="1" ref="P10" ca="1">IF(ROW()-ROW(P$2:P$101)+1&gt;ROWS(H$2:H$101)-COUNTBLANK(H$2:H$101),"",INDIRECT(ADDRESS(SMALL((IF(H$2:H$101&lt;&gt;"",ROW(H$2:H$101),ROW()+ROWS(H$2:H$101))),ROW()-ROW(P$2:P$101)+1),COLUMN(H$2:H$101),4)))</f>
        <v>с 21 июня 2016 г. по 22 июня 2016 г.</v>
      </c>
      <c r="Q10">
        <f t="array" aca="1" ref="Q10" ca="1">IF(ROW()-ROW(Q$2:Q$101)+1&gt;ROWS(I$2:I$101)-COUNTBLANK(I$2:I$101),"",INDIRECT(ADDRESS(SMALL((IF(I$2:I$101&lt;&gt;"",ROW(I$2:I$101),ROW()+ROWS(I$2:I$101))),ROW()-ROW(Q$2:Q$101)+1),COLUMN(I$2:I$101),4)))</f>
        <v>1.0466680000000963</v>
      </c>
      <c r="R10">
        <f t="array" aca="1" ref="R10" ca="1">IF(ROW()-ROW(R$2:R$101)+1&gt;ROWS(J$2:J$101)-COUNTBLANK(J$2:J$101),"",INDIRECT(ADDRESS(SMALL((IF(J$2:J$101&lt;&gt;"",ROW(J$2:J$101),ROW()+ROWS(J$2:J$101))),ROW()-ROW(R$2:R$101)+1),COLUMN(J$2:J$101),4)))</f>
        <v>2</v>
      </c>
    </row>
    <row r="11" spans="1:18" x14ac:dyDescent="0.25">
      <c r="A11" s="3">
        <v>42470</v>
      </c>
      <c r="B11" s="3" t="s">
        <v>9</v>
      </c>
      <c r="C11" s="2">
        <v>2936.08</v>
      </c>
      <c r="D11" s="2">
        <v>0</v>
      </c>
      <c r="E11" s="2">
        <v>1.0765626666667001</v>
      </c>
      <c r="F11" s="2">
        <v>10.765626666667</v>
      </c>
      <c r="H11" s="3" t="str">
        <f>IF(G11,"с "&amp;TEXT(LOOKUP(2,$G$1:G10,$A$2:A11),"[$-x-sysdate]ДДДД, ММММ ДД, ГГГГ")&amp;" по "&amp;TEXT(A11,"[$-x-sysdate]ДДДД, ММММ ДД, ГГГГ"),"")</f>
        <v/>
      </c>
      <c r="P11" t="str">
        <f t="array" aca="1" ref="P11" ca="1">IF(ROW()-ROW(P$2:P$101)+1&gt;ROWS(H$2:H$101)-COUNTBLANK(H$2:H$101),"",INDIRECT(ADDRESS(SMALL((IF(H$2:H$101&lt;&gt;"",ROW(H$2:H$101),ROW()+ROWS(H$2:H$101))),ROW()-ROW(P$2:P$101)+1),COLUMN(H$2:H$101),4)))</f>
        <v/>
      </c>
    </row>
    <row r="12" spans="1:18" x14ac:dyDescent="0.25">
      <c r="A12" s="3">
        <v>42471</v>
      </c>
      <c r="B12" s="3" t="s">
        <v>10</v>
      </c>
      <c r="C12" s="2">
        <v>2936.08</v>
      </c>
      <c r="D12" s="2">
        <v>0</v>
      </c>
      <c r="E12" s="2">
        <v>1.0765626666667001</v>
      </c>
      <c r="F12" s="2">
        <v>11.8421893333337</v>
      </c>
      <c r="H12" s="3" t="str">
        <f>IF(G12,"с "&amp;TEXT(LOOKUP(2,$G$1:G11,$A$2:A12),"[$-x-sysdate]ДДДД, ММММ ДД, ГГГГ")&amp;" по "&amp;TEXT(A12,"[$-x-sysdate]ДДДД, ММММ ДД, ГГГГ"),"")</f>
        <v/>
      </c>
      <c r="P12" t="str">
        <f t="array" aca="1" ref="P12" ca="1">IF(ROW()-ROW(P$2:P$101)+1&gt;ROWS(H$2:H$101)-COUNTBLANK(H$2:H$101),"",INDIRECT(ADDRESS(SMALL((IF(H$2:H$101&lt;&gt;"",ROW(H$2:H$101),ROW()+ROWS(H$2:H$101))),ROW()-ROW(P$2:P$101)+1),COLUMN(H$2:H$101),4)))</f>
        <v/>
      </c>
    </row>
    <row r="13" spans="1:18" x14ac:dyDescent="0.25">
      <c r="A13" s="3">
        <v>42472</v>
      </c>
      <c r="B13" s="3" t="s">
        <v>11</v>
      </c>
      <c r="C13" s="2">
        <v>2936.08</v>
      </c>
      <c r="D13" s="2">
        <v>0</v>
      </c>
      <c r="E13" s="2">
        <v>1.0765626666667001</v>
      </c>
      <c r="F13" s="2">
        <v>12.918752000000399</v>
      </c>
      <c r="H13" s="3" t="str">
        <f>IF(G13,"с "&amp;TEXT(LOOKUP(2,$G$1:G12,$A$2:A13),"[$-x-sysdate]ДДДД, ММММ ДД, ГГГГ")&amp;" по "&amp;TEXT(A13,"[$-x-sysdate]ДДДД, ММММ ДД, ГГГГ"),"")</f>
        <v/>
      </c>
      <c r="P13" t="str">
        <f t="array" aca="1" ref="P13" ca="1">IF(ROW()-ROW(P$2:P$101)+1&gt;ROWS(H$2:H$101)-COUNTBLANK(H$2:H$101),"",INDIRECT(ADDRESS(SMALL((IF(H$2:H$101&lt;&gt;"",ROW(H$2:H$101),ROW()+ROWS(H$2:H$101))),ROW()-ROW(P$2:P$101)+1),COLUMN(H$2:H$101),4)))</f>
        <v/>
      </c>
    </row>
    <row r="14" spans="1:18" x14ac:dyDescent="0.25">
      <c r="A14" s="3">
        <v>42473</v>
      </c>
      <c r="B14" s="3" t="s">
        <v>12</v>
      </c>
      <c r="C14" s="2">
        <v>2936.08</v>
      </c>
      <c r="D14" s="2">
        <v>0</v>
      </c>
      <c r="E14" s="2">
        <v>1.0765626666667001</v>
      </c>
      <c r="F14" s="2">
        <v>13.995314666667101</v>
      </c>
      <c r="H14" s="3" t="str">
        <f>IF(G14,"с "&amp;TEXT(LOOKUP(2,$G$1:G13,$A$2:A14),"[$-x-sysdate]ДДДД, ММММ ДД, ГГГГ")&amp;" по "&amp;TEXT(A14,"[$-x-sysdate]ДДДД, ММММ ДД, ГГГГ"),"")</f>
        <v/>
      </c>
      <c r="P14" t="str">
        <f t="array" aca="1" ref="P14" ca="1">IF(ROW()-ROW(P$2:P$101)+1&gt;ROWS(H$2:H$101)-COUNTBLANK(H$2:H$101),"",INDIRECT(ADDRESS(SMALL((IF(H$2:H$101&lt;&gt;"",ROW(H$2:H$101),ROW()+ROWS(H$2:H$101))),ROW()-ROW(P$2:P$101)+1),COLUMN(H$2:H$101),4)))</f>
        <v/>
      </c>
    </row>
    <row r="15" spans="1:18" x14ac:dyDescent="0.25">
      <c r="A15" s="3">
        <v>42474</v>
      </c>
      <c r="B15" s="3" t="s">
        <v>13</v>
      </c>
      <c r="C15" s="2">
        <v>2936.08</v>
      </c>
      <c r="D15" s="2">
        <v>0</v>
      </c>
      <c r="E15" s="2">
        <v>1.0765626666667001</v>
      </c>
      <c r="F15" s="2">
        <v>15.0718773333338</v>
      </c>
      <c r="H15" s="3" t="str">
        <f>IF(G15,"с "&amp;TEXT(LOOKUP(2,$G$1:G14,$A$2:A15),"[$-x-sysdate]ДДДД, ММММ ДД, ГГГГ")&amp;" по "&amp;TEXT(A15,"[$-x-sysdate]ДДДД, ММММ ДД, ГГГГ"),"")</f>
        <v/>
      </c>
      <c r="P15" t="str">
        <f t="array" aca="1" ref="P15" ca="1">IF(ROW()-ROW(P$2:P$101)+1&gt;ROWS(H$3:H$2001)-COUNTBLANK(H$3:H$2001),"",INDIRECT(ADDRESS(SMALL((IF(H$3:H$2001&lt;&gt;"",ROW(H$3:H$2001),ROW()+ROWS(H$3:H$2001))),ROW()-ROW(P$2:P$101)+1),COLUMN(H$3:H$2001),4)))</f>
        <v/>
      </c>
    </row>
    <row r="16" spans="1:18" x14ac:dyDescent="0.25">
      <c r="A16" s="3">
        <v>42475</v>
      </c>
      <c r="B16" s="3" t="s">
        <v>14</v>
      </c>
      <c r="C16" s="2">
        <v>2936.08</v>
      </c>
      <c r="D16" s="2">
        <v>0</v>
      </c>
      <c r="E16" s="2">
        <v>1.0765626666667001</v>
      </c>
      <c r="F16" s="2">
        <v>16.148440000000502</v>
      </c>
      <c r="H16" s="3" t="str">
        <f>IF(G16,"с "&amp;TEXT(LOOKUP(2,$G$1:G15,$A$2:A16),"[$-x-sysdate]ДДДД, ММММ ДД, ГГГГ")&amp;" по "&amp;TEXT(A16,"[$-x-sysdate]ДДДД, ММММ ДД, ГГГГ"),"")</f>
        <v/>
      </c>
      <c r="P16" t="str">
        <f t="array" aca="1" ref="P16" ca="1">IF(ROW()-ROW(P$2:P$101)+1&gt;ROWS(H$3:H$2001)-COUNTBLANK(H$3:H$2001),"",INDIRECT(ADDRESS(SMALL((IF(H$3:H$2001&lt;&gt;"",ROW(H$3:H$2001),ROW()+ROWS(H$3:H$2001))),ROW()-ROW(P$2:P$101)+1),COLUMN(H$3:H$2001),4)))</f>
        <v/>
      </c>
    </row>
    <row r="17" spans="1:16" x14ac:dyDescent="0.25">
      <c r="A17" s="3">
        <v>42476</v>
      </c>
      <c r="B17" s="3" t="s">
        <v>15</v>
      </c>
      <c r="C17" s="2">
        <v>2936.08</v>
      </c>
      <c r="D17" s="2">
        <v>0</v>
      </c>
      <c r="E17" s="2">
        <v>1.0765626666667001</v>
      </c>
      <c r="F17" s="2">
        <v>17.225002666667201</v>
      </c>
      <c r="H17" s="3" t="str">
        <f>IF(G17,"с "&amp;TEXT(LOOKUP(2,$G$1:G16,$A$2:A17),"[$-x-sysdate]ДДДД, ММММ ДД, ГГГГ")&amp;" по "&amp;TEXT(A17,"[$-x-sysdate]ДДДД, ММММ ДД, ГГГГ"),"")</f>
        <v/>
      </c>
      <c r="P17" t="str">
        <f t="array" aca="1" ref="P17" ca="1">IF(ROW()-ROW(P$2:P$101)+1&gt;ROWS(H$3:H$2001)-COUNTBLANK(H$3:H$2001),"",INDIRECT(ADDRESS(SMALL((IF(H$3:H$2001&lt;&gt;"",ROW(H$3:H$2001),ROW()+ROWS(H$3:H$2001))),ROW()-ROW(P$2:P$101)+1),COLUMN(H$3:H$2001),4)))</f>
        <v/>
      </c>
    </row>
    <row r="18" spans="1:16" x14ac:dyDescent="0.25">
      <c r="A18" s="3">
        <v>42477</v>
      </c>
      <c r="B18" s="3" t="s">
        <v>16</v>
      </c>
      <c r="C18" s="2">
        <v>2936.08</v>
      </c>
      <c r="D18" s="2">
        <v>0</v>
      </c>
      <c r="E18" s="2">
        <v>1.0765626666667001</v>
      </c>
      <c r="F18" s="2">
        <v>18.301565333333901</v>
      </c>
      <c r="H18" s="3" t="str">
        <f>IF(G18,"с "&amp;TEXT(LOOKUP(2,$G$1:G17,$A$2:A18),"[$-x-sysdate]ДДДД, ММММ ДД, ГГГГ")&amp;" по "&amp;TEXT(A18,"[$-x-sysdate]ДДДД, ММММ ДД, ГГГГ"),"")</f>
        <v/>
      </c>
      <c r="P18" t="str">
        <f t="array" aca="1" ref="P18" ca="1">IF(ROW()-ROW(P$2:P$101)+1&gt;ROWS(H$3:H$2001)-COUNTBLANK(H$3:H$2001),"",INDIRECT(ADDRESS(SMALL((IF(H$3:H$2001&lt;&gt;"",ROW(H$3:H$2001),ROW()+ROWS(H$3:H$2001))),ROW()-ROW(P$2:P$101)+1),COLUMN(H$3:H$2001),4)))</f>
        <v/>
      </c>
    </row>
    <row r="19" spans="1:16" x14ac:dyDescent="0.25">
      <c r="A19" s="3">
        <v>42478</v>
      </c>
      <c r="B19" s="3" t="s">
        <v>17</v>
      </c>
      <c r="C19" s="2">
        <v>2936.08</v>
      </c>
      <c r="D19" s="2">
        <v>0</v>
      </c>
      <c r="E19" s="2">
        <v>1.0765626666667001</v>
      </c>
      <c r="F19" s="2">
        <v>19.378128000000601</v>
      </c>
      <c r="H19" s="3" t="str">
        <f>IF(G19,"с "&amp;TEXT(LOOKUP(2,$G$1:G18,$A$2:A19),"[$-x-sysdate]ДДДД, ММММ ДД, ГГГГ")&amp;" по "&amp;TEXT(A19,"[$-x-sysdate]ДДДД, ММММ ДД, ГГГГ"),"")</f>
        <v/>
      </c>
      <c r="P19" t="str">
        <f t="array" aca="1" ref="P19" ca="1">IF(ROW()-ROW(P$2:P$101)+1&gt;ROWS(H$3:H$2001)-COUNTBLANK(H$3:H$2001),"",INDIRECT(ADDRESS(SMALL((IF(H$3:H$2001&lt;&gt;"",ROW(H$3:H$2001),ROW()+ROWS(H$3:H$2001))),ROW()-ROW(P$2:P$101)+1),COLUMN(H$3:H$2001),4)))</f>
        <v/>
      </c>
    </row>
    <row r="20" spans="1:16" x14ac:dyDescent="0.25">
      <c r="A20" s="3">
        <v>42479</v>
      </c>
      <c r="B20" s="3" t="s">
        <v>18</v>
      </c>
      <c r="C20" s="2">
        <v>2936.08</v>
      </c>
      <c r="D20" s="2">
        <v>0</v>
      </c>
      <c r="E20" s="2">
        <v>1.0765626666667001</v>
      </c>
      <c r="F20" s="2">
        <v>20.4546906666673</v>
      </c>
      <c r="H20" s="3" t="str">
        <f>IF(G20,"с "&amp;TEXT(LOOKUP(2,$G$1:G19,$A$2:A20),"[$-x-sysdate]ДДДД, ММММ ДД, ГГГГ")&amp;" по "&amp;TEXT(A20,"[$-x-sysdate]ДДДД, ММММ ДД, ГГГГ"),"")</f>
        <v/>
      </c>
      <c r="P20" t="str">
        <f t="array" aca="1" ref="P20" ca="1">IF(ROW()-ROW(P$2:P$101)+1&gt;ROWS(H$3:H$2001)-COUNTBLANK(H$3:H$2001),"",INDIRECT(ADDRESS(SMALL((IF(H$3:H$2001&lt;&gt;"",ROW(H$3:H$2001),ROW()+ROWS(H$3:H$2001))),ROW()-ROW(P$2:P$101)+1),COLUMN(H$3:H$2001),4)))</f>
        <v/>
      </c>
    </row>
    <row r="21" spans="1:16" x14ac:dyDescent="0.25">
      <c r="A21" s="3">
        <v>42480</v>
      </c>
      <c r="B21" s="3" t="s">
        <v>19</v>
      </c>
      <c r="C21" s="2">
        <v>2936.08</v>
      </c>
      <c r="D21" s="2">
        <v>0</v>
      </c>
      <c r="E21" s="2">
        <v>1.0765626666667001</v>
      </c>
      <c r="F21" s="2">
        <v>21.531253333334</v>
      </c>
      <c r="G21">
        <v>1</v>
      </c>
      <c r="H21" s="3" t="str">
        <f>IF(G21,"с "&amp;TEXT(LOOKUP(2,$G$1:G20,$A$2:A21),"[$-x-sysdate]ДДДД, ММММ ДД, ГГГГ")&amp;" по "&amp;TEXT(A21,"[$-x-sysdate]ДДДД, ММММ ДД, ГГГГ"),"")</f>
        <v>с 1 апреля 2016 г. по 20 апреля 2016 г.</v>
      </c>
      <c r="I21" s="17">
        <f>IF(G21,IFERROR(F21-LOOKUP(2,$G$1:G20,$F$1:F20),F21),"")</f>
        <v>21.531253333334</v>
      </c>
      <c r="J21" s="16">
        <f>IF(G21,ROW()-LOOKUP(2,$G$1:G20,ROW($A$1:A20)),"")</f>
        <v>20</v>
      </c>
      <c r="P21" t="str">
        <f t="array" aca="1" ref="P21" ca="1">IF(ROW()-ROW(P$2:P$101)+1&gt;ROWS(H$3:H$2001)-COUNTBLANK(H$3:H$2001),"",INDIRECT(ADDRESS(SMALL((IF(H$3:H$2001&lt;&gt;"",ROW(H$3:H$2001),ROW()+ROWS(H$3:H$2001))),ROW()-ROW(P$2:P$101)+1),COLUMN(H$3:H$2001),4)))</f>
        <v/>
      </c>
    </row>
    <row r="22" spans="1:16" x14ac:dyDescent="0.25">
      <c r="A22" s="5">
        <v>42481</v>
      </c>
      <c r="B22" s="5" t="s">
        <v>20</v>
      </c>
      <c r="C22" s="4">
        <v>3455.8</v>
      </c>
      <c r="D22" s="4">
        <v>0</v>
      </c>
      <c r="E22" s="4">
        <v>1.2671266666667</v>
      </c>
      <c r="F22" s="4">
        <v>22.798380000000702</v>
      </c>
      <c r="H22" s="3" t="str">
        <f>IF(G22,"с "&amp;TEXT(LOOKUP(2,$G$1:G21,$A$2:A22),"[$-x-sysdate]ДДДД, ММММ ДД, ГГГГ")&amp;" по "&amp;TEXT(A22,"[$-x-sysdate]ДДДД, ММММ ДД, ГГГГ"),"")</f>
        <v/>
      </c>
      <c r="I22" s="17" t="str">
        <f>IF(G22,IFERROR(F22-LOOKUP(2,$G$1:G21,$F$1:F21),F22),"")</f>
        <v/>
      </c>
      <c r="J22" s="16" t="str">
        <f>IF(G22,ROW()-LOOKUP(2,$G$1:G21,ROW($A$1:A21)),"")</f>
        <v/>
      </c>
      <c r="P22" t="str">
        <f t="array" aca="1" ref="P22" ca="1">IF(ROW()-ROW(P$2:P$101)+1&gt;ROWS(H$3:H$2001)-COUNTBLANK(H$3:H$2001),"",INDIRECT(ADDRESS(SMALL((IF(H$3:H$2001&lt;&gt;"",ROW(H$3:H$2001),ROW()+ROWS(H$3:H$2001))),ROW()-ROW(P$2:P$101)+1),COLUMN(H$3:H$2001),4)))</f>
        <v/>
      </c>
    </row>
    <row r="23" spans="1:16" x14ac:dyDescent="0.25">
      <c r="A23" s="5">
        <v>42482</v>
      </c>
      <c r="B23" s="5" t="s">
        <v>21</v>
      </c>
      <c r="C23" s="4">
        <v>3455.8</v>
      </c>
      <c r="D23" s="4">
        <v>0</v>
      </c>
      <c r="E23" s="4">
        <v>1.2671266666667</v>
      </c>
      <c r="F23" s="4">
        <v>24.0655066666674</v>
      </c>
      <c r="G23">
        <v>1</v>
      </c>
      <c r="H23" s="3" t="str">
        <f>IF(G23,"с "&amp;TEXT(LOOKUP(2,$G$1:G22,$A$2:A23),"[$-x-sysdate]ДДДД, ММММ ДД, ГГГГ")&amp;" по "&amp;TEXT(A23,"[$-x-sysdate]ДДДД, ММММ ДД, ГГГГ"),"")</f>
        <v>с 21 апреля 2016 г. по 22 апреля 2016 г.</v>
      </c>
      <c r="I23" s="17">
        <f>IF(G23,IFERROR(F23-LOOKUP(2,$G$1:G22,$F$1:F22),F23),"")</f>
        <v>2.5342533333333996</v>
      </c>
      <c r="J23" s="16">
        <f>IF(G23,ROW()-LOOKUP(2,$G$1:G22,ROW($A$1:A22)),"")</f>
        <v>2</v>
      </c>
    </row>
    <row r="24" spans="1:16" x14ac:dyDescent="0.25">
      <c r="A24" s="7">
        <v>42483</v>
      </c>
      <c r="B24" s="7" t="s">
        <v>22</v>
      </c>
      <c r="C24" s="6">
        <v>3455.8</v>
      </c>
      <c r="D24" s="6">
        <v>0</v>
      </c>
      <c r="E24" s="6">
        <v>1.2671266666667</v>
      </c>
      <c r="F24" s="6">
        <v>25.332633333334101</v>
      </c>
      <c r="H24" s="3" t="str">
        <f>IF(G24,"с "&amp;TEXT(LOOKUP(2,$G$1:G23,$A$2:A24),"[$-x-sysdate]ДДДД, ММММ ДД, ГГГГ")&amp;" по "&amp;TEXT(A24,"[$-x-sysdate]ДДДД, ММММ ДД, ГГГГ"),"")</f>
        <v/>
      </c>
      <c r="I24" s="17" t="str">
        <f>IF(G24,IFERROR(F24-LOOKUP(2,$G$1:G23,$F$1:F23),F24),"")</f>
        <v/>
      </c>
      <c r="J24" s="16" t="str">
        <f>IF(G24,ROW()-LOOKUP(2,$G$1:G23,ROW($A$1:A23)),"")</f>
        <v/>
      </c>
    </row>
    <row r="25" spans="1:16" x14ac:dyDescent="0.25">
      <c r="A25" s="7">
        <v>42484</v>
      </c>
      <c r="B25" s="7" t="s">
        <v>23</v>
      </c>
      <c r="C25" s="6">
        <v>3455.8</v>
      </c>
      <c r="D25" s="6">
        <v>0</v>
      </c>
      <c r="E25" s="6">
        <v>1.2671266666667</v>
      </c>
      <c r="F25" s="6">
        <v>26.599760000000799</v>
      </c>
      <c r="H25" s="3" t="str">
        <f>IF(G25,"с "&amp;TEXT(LOOKUP(2,$G$1:G24,$A$2:A25),"[$-x-sysdate]ДДДД, ММММ ДД, ГГГГ")&amp;" по "&amp;TEXT(A25,"[$-x-sysdate]ДДДД, ММММ ДД, ГГГГ"),"")</f>
        <v/>
      </c>
      <c r="I25" s="17" t="str">
        <f>IF(G25,IFERROR(F25-LOOKUP(2,$G$1:G24,$F$1:F24),F25),"")</f>
        <v/>
      </c>
      <c r="J25" s="16" t="str">
        <f>IF(G25,ROW()-LOOKUP(2,$G$1:G24,ROW($A$1:A24)),"")</f>
        <v/>
      </c>
    </row>
    <row r="26" spans="1:16" x14ac:dyDescent="0.25">
      <c r="A26" s="7">
        <v>42485</v>
      </c>
      <c r="B26" s="7" t="s">
        <v>24</v>
      </c>
      <c r="C26" s="6">
        <v>3455.8</v>
      </c>
      <c r="D26" s="6">
        <v>0</v>
      </c>
      <c r="E26" s="6">
        <v>1.2671266666667</v>
      </c>
      <c r="F26" s="6">
        <v>27.866886666667501</v>
      </c>
      <c r="H26" s="3" t="str">
        <f>IF(G26,"с "&amp;TEXT(LOOKUP(2,$G$1:G25,$A$2:A26),"[$-x-sysdate]ДДДД, ММММ ДД, ГГГГ")&amp;" по "&amp;TEXT(A26,"[$-x-sysdate]ДДДД, ММММ ДД, ГГГГ"),"")</f>
        <v/>
      </c>
      <c r="I26" s="17" t="str">
        <f>IF(G26,IFERROR(F26-LOOKUP(2,$G$1:G25,$F$1:F25),F26),"")</f>
        <v/>
      </c>
      <c r="J26" s="16" t="str">
        <f>IF(G26,ROW()-LOOKUP(2,$G$1:G25,ROW($A$1:A25)),"")</f>
        <v/>
      </c>
    </row>
    <row r="27" spans="1:16" x14ac:dyDescent="0.25">
      <c r="A27" s="7">
        <v>42486</v>
      </c>
      <c r="B27" s="7" t="s">
        <v>25</v>
      </c>
      <c r="C27" s="6">
        <v>3455.8</v>
      </c>
      <c r="D27" s="6">
        <v>0</v>
      </c>
      <c r="E27" s="6">
        <v>1.2671266666667</v>
      </c>
      <c r="F27" s="6">
        <v>29.134013333334199</v>
      </c>
      <c r="H27" s="3" t="str">
        <f>IF(G27,"с "&amp;TEXT(LOOKUP(2,$G$1:G26,$A$2:A27),"[$-x-sysdate]ДДДД, ММММ ДД, ГГГГ")&amp;" по "&amp;TEXT(A27,"[$-x-sysdate]ДДДД, ММММ ДД, ГГГГ"),"")</f>
        <v/>
      </c>
      <c r="I27" s="17" t="str">
        <f>IF(G27,IFERROR(F27-LOOKUP(2,$G$1:G26,$F$1:F26),F27),"")</f>
        <v/>
      </c>
      <c r="J27" s="16" t="str">
        <f>IF(G27,ROW()-LOOKUP(2,$G$1:G26,ROW($A$1:A26)),"")</f>
        <v/>
      </c>
    </row>
    <row r="28" spans="1:16" x14ac:dyDescent="0.25">
      <c r="A28" s="7">
        <v>42487</v>
      </c>
      <c r="B28" s="7" t="s">
        <v>26</v>
      </c>
      <c r="C28" s="6">
        <v>3455.8</v>
      </c>
      <c r="D28" s="6">
        <v>0</v>
      </c>
      <c r="E28" s="6">
        <v>1.2671266666667</v>
      </c>
      <c r="F28" s="6">
        <v>30.4011400000009</v>
      </c>
      <c r="H28" s="3" t="str">
        <f>IF(G28,"с "&amp;TEXT(LOOKUP(2,$G$1:G27,$A$2:A28),"[$-x-sysdate]ДДДД, ММММ ДД, ГГГГ")&amp;" по "&amp;TEXT(A28,"[$-x-sysdate]ДДДД, ММММ ДД, ГГГГ"),"")</f>
        <v/>
      </c>
      <c r="I28" s="17" t="str">
        <f>IF(G28,IFERROR(F28-LOOKUP(2,$G$1:G27,$F$1:F27),F28),"")</f>
        <v/>
      </c>
      <c r="J28" s="16" t="str">
        <f>IF(G28,ROW()-LOOKUP(2,$G$1:G27,ROW($A$1:A27)),"")</f>
        <v/>
      </c>
    </row>
    <row r="29" spans="1:16" x14ac:dyDescent="0.25">
      <c r="A29" s="7">
        <v>42488</v>
      </c>
      <c r="B29" s="7" t="s">
        <v>27</v>
      </c>
      <c r="C29" s="6">
        <v>3455.8</v>
      </c>
      <c r="D29" s="6">
        <v>0</v>
      </c>
      <c r="E29" s="6">
        <v>1.2671266666667</v>
      </c>
      <c r="F29" s="6">
        <v>31.668266666667598</v>
      </c>
      <c r="H29" s="3" t="str">
        <f>IF(G29,"с "&amp;TEXT(LOOKUP(2,$G$1:G28,$A$2:A29),"[$-x-sysdate]ДДДД, ММММ ДД, ГГГГ")&amp;" по "&amp;TEXT(A29,"[$-x-sysdate]ДДДД, ММММ ДД, ГГГГ"),"")</f>
        <v/>
      </c>
      <c r="I29" s="17" t="str">
        <f>IF(G29,IFERROR(F29-LOOKUP(2,$G$1:G28,$F$1:F28),F29),"")</f>
        <v/>
      </c>
      <c r="J29" s="16" t="str">
        <f>IF(G29,ROW()-LOOKUP(2,$G$1:G28,ROW($A$1:A28)),"")</f>
        <v/>
      </c>
    </row>
    <row r="30" spans="1:16" x14ac:dyDescent="0.25">
      <c r="A30" s="7">
        <v>42489</v>
      </c>
      <c r="B30" s="7" t="s">
        <v>28</v>
      </c>
      <c r="C30" s="6">
        <v>3455.8</v>
      </c>
      <c r="D30" s="6">
        <v>0</v>
      </c>
      <c r="E30" s="6">
        <v>1.2671266666667</v>
      </c>
      <c r="F30" s="6">
        <v>32.935393333334297</v>
      </c>
      <c r="H30" s="3" t="str">
        <f>IF(G30,"с "&amp;TEXT(LOOKUP(2,$G$1:G29,$A$2:A30),"[$-x-sysdate]ДДДД, ММММ ДД, ГГГГ")&amp;" по "&amp;TEXT(A30,"[$-x-sysdate]ДДДД, ММММ ДД, ГГГГ"),"")</f>
        <v/>
      </c>
      <c r="I30" s="17" t="str">
        <f>IF(G30,IFERROR(F30-LOOKUP(2,$G$1:G29,$F$1:F29),F30),"")</f>
        <v/>
      </c>
      <c r="J30" s="16" t="str">
        <f>IF(G30,ROW()-LOOKUP(2,$G$1:G29,ROW($A$1:A29)),"")</f>
        <v/>
      </c>
    </row>
    <row r="31" spans="1:16" x14ac:dyDescent="0.25">
      <c r="A31" s="7">
        <v>42490</v>
      </c>
      <c r="B31" s="7" t="s">
        <v>29</v>
      </c>
      <c r="C31" s="6">
        <v>3455.8</v>
      </c>
      <c r="D31" s="6">
        <v>0</v>
      </c>
      <c r="E31" s="6">
        <v>1.2671266666667</v>
      </c>
      <c r="F31" s="6">
        <v>34.202520000001002</v>
      </c>
      <c r="H31" s="3" t="str">
        <f>IF(G31,"с "&amp;TEXT(LOOKUP(2,$G$1:G30,$A$2:A31),"[$-x-sysdate]ДДДД, ММММ ДД, ГГГГ")&amp;" по "&amp;TEXT(A31,"[$-x-sysdate]ДДДД, ММММ ДД, ГГГГ"),"")</f>
        <v/>
      </c>
      <c r="I31" s="17" t="str">
        <f>IF(G31,IFERROR(F31-LOOKUP(2,$G$1:G30,$F$1:F30),F31),"")</f>
        <v/>
      </c>
      <c r="J31" s="16" t="str">
        <f>IF(G31,ROW()-LOOKUP(2,$G$1:G30,ROW($A$1:A30)),"")</f>
        <v/>
      </c>
    </row>
    <row r="32" spans="1:16" x14ac:dyDescent="0.25">
      <c r="A32" s="7">
        <v>42491</v>
      </c>
      <c r="B32" s="7" t="s">
        <v>30</v>
      </c>
      <c r="C32" s="6">
        <v>3455.8</v>
      </c>
      <c r="D32" s="6">
        <v>0</v>
      </c>
      <c r="E32" s="6">
        <v>1.2671266666667</v>
      </c>
      <c r="F32" s="6">
        <v>35.4696466666677</v>
      </c>
      <c r="H32" s="3" t="str">
        <f>IF(G32,"с "&amp;TEXT(LOOKUP(2,$G$1:G31,$A$2:A32),"[$-x-sysdate]ДДДД, ММММ ДД, ГГГГ")&amp;" по "&amp;TEXT(A32,"[$-x-sysdate]ДДДД, ММММ ДД, ГГГГ"),"")</f>
        <v/>
      </c>
      <c r="I32" s="17" t="str">
        <f>IF(G32,IFERROR(F32-LOOKUP(2,$G$1:G31,$F$1:F31),F32),"")</f>
        <v/>
      </c>
      <c r="J32" s="16" t="str">
        <f>IF(G32,ROW()-LOOKUP(2,$G$1:G31,ROW($A$1:A31)),"")</f>
        <v/>
      </c>
    </row>
    <row r="33" spans="1:10" x14ac:dyDescent="0.25">
      <c r="A33" s="7">
        <v>42492</v>
      </c>
      <c r="B33" s="7" t="s">
        <v>31</v>
      </c>
      <c r="C33" s="6">
        <v>3455.8</v>
      </c>
      <c r="D33" s="6">
        <v>0</v>
      </c>
      <c r="E33" s="6">
        <v>1.2671266666667</v>
      </c>
      <c r="F33" s="6">
        <v>36.736773333334398</v>
      </c>
      <c r="H33" s="3" t="str">
        <f>IF(G33,"с "&amp;TEXT(LOOKUP(2,$G$1:G32,$A$2:A33),"[$-x-sysdate]ДДДД, ММММ ДД, ГГГГ")&amp;" по "&amp;TEXT(A33,"[$-x-sysdate]ДДДД, ММММ ДД, ГГГГ"),"")</f>
        <v/>
      </c>
      <c r="I33" s="17" t="str">
        <f>IF(G33,IFERROR(F33-LOOKUP(2,$G$1:G32,$F$1:F32),F33),"")</f>
        <v/>
      </c>
      <c r="J33" s="16" t="str">
        <f>IF(G33,ROW()-LOOKUP(2,$G$1:G32,ROW($A$1:A32)),"")</f>
        <v/>
      </c>
    </row>
    <row r="34" spans="1:10" x14ac:dyDescent="0.25">
      <c r="A34" s="7">
        <v>42493</v>
      </c>
      <c r="B34" s="7" t="s">
        <v>32</v>
      </c>
      <c r="C34" s="6">
        <v>3455.8</v>
      </c>
      <c r="D34" s="6">
        <v>0</v>
      </c>
      <c r="E34" s="6">
        <v>1.2671266666667</v>
      </c>
      <c r="F34" s="6">
        <v>38.003900000001103</v>
      </c>
      <c r="H34" s="3" t="str">
        <f>IF(G34,"с "&amp;TEXT(LOOKUP(2,$G$1:G33,$A$2:A34),"[$-x-sysdate]ДДДД, ММММ ДД, ГГГГ")&amp;" по "&amp;TEXT(A34,"[$-x-sysdate]ДДДД, ММММ ДД, ГГГГ"),"")</f>
        <v/>
      </c>
      <c r="I34" s="17" t="str">
        <f>IF(G34,IFERROR(F34-LOOKUP(2,$G$1:G33,$F$1:F33),F34),"")</f>
        <v/>
      </c>
      <c r="J34" s="16" t="str">
        <f>IF(G34,ROW()-LOOKUP(2,$G$1:G33,ROW($A$1:A33)),"")</f>
        <v/>
      </c>
    </row>
    <row r="35" spans="1:10" x14ac:dyDescent="0.25">
      <c r="A35" s="7">
        <v>42494</v>
      </c>
      <c r="B35" s="7" t="s">
        <v>33</v>
      </c>
      <c r="C35" s="6">
        <v>3455.8</v>
      </c>
      <c r="D35" s="6">
        <v>1000</v>
      </c>
      <c r="E35" s="6">
        <v>1.2671266666667</v>
      </c>
      <c r="F35" s="6">
        <v>39.271026666667801</v>
      </c>
      <c r="G35">
        <v>1</v>
      </c>
      <c r="H35" s="3" t="str">
        <f>IF(G35,"с "&amp;TEXT(LOOKUP(2,$G$1:G34,$A$2:A35),"[$-x-sysdate]ДДДД, ММММ ДД, ГГГГ")&amp;" по "&amp;TEXT(A35,"[$-x-sysdate]ДДДД, ММММ ДД, ГГГГ"),"")</f>
        <v>с 23 апреля 2016 г. по 4 мая 2016 г.</v>
      </c>
      <c r="I35" s="17">
        <f>IF(G35,IFERROR(F35-LOOKUP(2,$G$1:G34,$F$1:F34),F35),"")</f>
        <v>15.205520000000401</v>
      </c>
      <c r="J35" s="16">
        <f>IF(G35,ROW()-LOOKUP(2,$G$1:G34,ROW($A$1:A34)),"")</f>
        <v>12</v>
      </c>
    </row>
    <row r="36" spans="1:10" x14ac:dyDescent="0.25">
      <c r="A36" s="9">
        <v>42495</v>
      </c>
      <c r="B36" s="9" t="s">
        <v>34</v>
      </c>
      <c r="C36" s="8">
        <v>2455.8000000000002</v>
      </c>
      <c r="D36" s="8">
        <v>0</v>
      </c>
      <c r="E36" s="8">
        <v>0.90046000000000004</v>
      </c>
      <c r="F36" s="8">
        <v>40.171486666667803</v>
      </c>
      <c r="H36" s="3" t="str">
        <f>IF(G36,"с "&amp;TEXT(LOOKUP(2,$G$1:G35,$A$2:A36),"[$-x-sysdate]ДДДД, ММММ ДД, ГГГГ")&amp;" по "&amp;TEXT(A36,"[$-x-sysdate]ДДДД, ММММ ДД, ГГГГ"),"")</f>
        <v/>
      </c>
      <c r="I36" s="17" t="str">
        <f>IF(G36,IFERROR(F36-LOOKUP(2,$G$1:G35,$F$1:F35),F36),"")</f>
        <v/>
      </c>
      <c r="J36" s="16" t="str">
        <f>IF(G36,ROW()-LOOKUP(2,$G$1:G35,ROW($A$1:A35)),"")</f>
        <v/>
      </c>
    </row>
    <row r="37" spans="1:10" x14ac:dyDescent="0.25">
      <c r="A37" s="9">
        <v>42496</v>
      </c>
      <c r="B37" s="9" t="s">
        <v>35</v>
      </c>
      <c r="C37" s="8">
        <v>2455.8000000000002</v>
      </c>
      <c r="D37" s="8">
        <v>0</v>
      </c>
      <c r="E37" s="8">
        <v>0.90046000000000004</v>
      </c>
      <c r="F37" s="8">
        <v>41.071946666667799</v>
      </c>
      <c r="H37" s="3" t="str">
        <f>IF(G37,"с "&amp;TEXT(LOOKUP(2,$G$1:G36,$A$2:A37),"[$-x-sysdate]ДДДД, ММММ ДД, ГГГГ")&amp;" по "&amp;TEXT(A37,"[$-x-sysdate]ДДДД, ММММ ДД, ГГГГ"),"")</f>
        <v/>
      </c>
      <c r="I37" s="17" t="str">
        <f>IF(G37,IFERROR(F37-LOOKUP(2,$G$1:G36,$F$1:F36),F37),"")</f>
        <v/>
      </c>
      <c r="J37" s="16" t="str">
        <f>IF(G37,ROW()-LOOKUP(2,$G$1:G36,ROW($A$1:A36)),"")</f>
        <v/>
      </c>
    </row>
    <row r="38" spans="1:10" x14ac:dyDescent="0.25">
      <c r="A38" s="9">
        <v>42497</v>
      </c>
      <c r="B38" s="9" t="s">
        <v>36</v>
      </c>
      <c r="C38" s="8">
        <v>2455.8000000000002</v>
      </c>
      <c r="D38" s="8">
        <v>0</v>
      </c>
      <c r="E38" s="8">
        <v>0.90046000000000004</v>
      </c>
      <c r="F38" s="8">
        <v>41.972406666667801</v>
      </c>
      <c r="H38" s="3" t="str">
        <f>IF(G38,"с "&amp;TEXT(LOOKUP(2,$G$1:G37,$A$2:A38),"[$-x-sysdate]ДДДД, ММММ ДД, ГГГГ")&amp;" по "&amp;TEXT(A38,"[$-x-sysdate]ДДДД, ММММ ДД, ГГГГ"),"")</f>
        <v/>
      </c>
      <c r="I38" s="17" t="str">
        <f>IF(G38,IFERROR(F38-LOOKUP(2,$G$1:G37,$F$1:F37),F38),"")</f>
        <v/>
      </c>
      <c r="J38" s="16" t="str">
        <f>IF(G38,ROW()-LOOKUP(2,$G$1:G37,ROW($A$1:A37)),"")</f>
        <v/>
      </c>
    </row>
    <row r="39" spans="1:10" x14ac:dyDescent="0.25">
      <c r="A39" s="9">
        <v>42498</v>
      </c>
      <c r="B39" s="9" t="s">
        <v>37</v>
      </c>
      <c r="C39" s="8">
        <v>2455.8000000000002</v>
      </c>
      <c r="D39" s="8">
        <v>0</v>
      </c>
      <c r="E39" s="8">
        <v>0.90046000000000004</v>
      </c>
      <c r="F39" s="8">
        <v>42.872866666667797</v>
      </c>
      <c r="H39" s="3" t="str">
        <f>IF(G39,"с "&amp;TEXT(LOOKUP(2,$G$1:G38,$A$2:A39),"[$-x-sysdate]ДДДД, ММММ ДД, ГГГГ")&amp;" по "&amp;TEXT(A39,"[$-x-sysdate]ДДДД, ММММ ДД, ГГГГ"),"")</f>
        <v/>
      </c>
      <c r="I39" s="17" t="str">
        <f>IF(G39,IFERROR(F39-LOOKUP(2,$G$1:G38,$F$1:F38),F39),"")</f>
        <v/>
      </c>
      <c r="J39" s="16" t="str">
        <f>IF(G39,ROW()-LOOKUP(2,$G$1:G38,ROW($A$1:A38)),"")</f>
        <v/>
      </c>
    </row>
    <row r="40" spans="1:10" x14ac:dyDescent="0.25">
      <c r="A40" s="9">
        <v>42499</v>
      </c>
      <c r="B40" s="9" t="s">
        <v>38</v>
      </c>
      <c r="C40" s="8">
        <v>2455.8000000000002</v>
      </c>
      <c r="D40" s="8">
        <v>0</v>
      </c>
      <c r="E40" s="8">
        <v>0.90046000000000004</v>
      </c>
      <c r="F40" s="8">
        <v>43.773326666667799</v>
      </c>
      <c r="H40" s="3" t="str">
        <f>IF(G40,"с "&amp;TEXT(LOOKUP(2,$G$1:G39,$A$2:A40),"[$-x-sysdate]ДДДД, ММММ ДД, ГГГГ")&amp;" по "&amp;TEXT(A40,"[$-x-sysdate]ДДДД, ММММ ДД, ГГГГ"),"")</f>
        <v/>
      </c>
      <c r="I40" s="17" t="str">
        <f>IF(G40,IFERROR(F40-LOOKUP(2,$G$1:G39,$F$1:F39),F40),"")</f>
        <v/>
      </c>
      <c r="J40" s="16" t="str">
        <f>IF(G40,ROW()-LOOKUP(2,$G$1:G39,ROW($A$1:A39)),"")</f>
        <v/>
      </c>
    </row>
    <row r="41" spans="1:10" x14ac:dyDescent="0.25">
      <c r="A41" s="9">
        <v>42500</v>
      </c>
      <c r="B41" s="9" t="s">
        <v>39</v>
      </c>
      <c r="C41" s="8">
        <v>2455.8000000000002</v>
      </c>
      <c r="D41" s="8">
        <v>0</v>
      </c>
      <c r="E41" s="8">
        <v>0.90046000000000004</v>
      </c>
      <c r="F41" s="8">
        <v>44.673786666667802</v>
      </c>
      <c r="H41" s="3" t="str">
        <f>IF(G41,"с "&amp;TEXT(LOOKUP(2,$G$1:G40,$A$2:A41),"[$-x-sysdate]ДДДД, ММММ ДД, ГГГГ")&amp;" по "&amp;TEXT(A41,"[$-x-sysdate]ДДДД, ММММ ДД, ГГГГ"),"")</f>
        <v/>
      </c>
      <c r="I41" s="17" t="str">
        <f>IF(G41,IFERROR(F41-LOOKUP(2,$G$1:G40,$F$1:F40),F41),"")</f>
        <v/>
      </c>
      <c r="J41" s="16" t="str">
        <f>IF(G41,ROW()-LOOKUP(2,$G$1:G40,ROW($A$1:A40)),"")</f>
        <v/>
      </c>
    </row>
    <row r="42" spans="1:10" x14ac:dyDescent="0.25">
      <c r="A42" s="9">
        <v>42501</v>
      </c>
      <c r="B42" s="9" t="s">
        <v>40</v>
      </c>
      <c r="C42" s="8">
        <v>2455.8000000000002</v>
      </c>
      <c r="D42" s="8">
        <v>0</v>
      </c>
      <c r="E42" s="8">
        <v>0.90046000000000004</v>
      </c>
      <c r="F42" s="8">
        <v>45.574246666667797</v>
      </c>
      <c r="H42" s="3" t="str">
        <f>IF(G42,"с "&amp;TEXT(LOOKUP(2,$G$1:G41,$A$2:A42),"[$-x-sysdate]ДДДД, ММММ ДД, ГГГГ")&amp;" по "&amp;TEXT(A42,"[$-x-sysdate]ДДДД, ММММ ДД, ГГГГ"),"")</f>
        <v/>
      </c>
      <c r="I42" s="17" t="str">
        <f>IF(G42,IFERROR(F42-LOOKUP(2,$G$1:G41,$F$1:F41),F42),"")</f>
        <v/>
      </c>
      <c r="J42" s="16" t="str">
        <f>IF(G42,ROW()-LOOKUP(2,$G$1:G41,ROW($A$1:A41)),"")</f>
        <v/>
      </c>
    </row>
    <row r="43" spans="1:10" x14ac:dyDescent="0.25">
      <c r="A43" s="9">
        <v>42502</v>
      </c>
      <c r="B43" s="9" t="s">
        <v>41</v>
      </c>
      <c r="C43" s="8">
        <v>2455.8000000000002</v>
      </c>
      <c r="D43" s="8">
        <v>0</v>
      </c>
      <c r="E43" s="8">
        <v>0.90046000000000004</v>
      </c>
      <c r="F43" s="8">
        <v>46.474706666667799</v>
      </c>
      <c r="H43" s="3" t="str">
        <f>IF(G43,"с "&amp;TEXT(LOOKUP(2,$G$1:G42,$A$2:A43),"[$-x-sysdate]ДДДД, ММММ ДД, ГГГГ")&amp;" по "&amp;TEXT(A43,"[$-x-sysdate]ДДДД, ММММ ДД, ГГГГ"),"")</f>
        <v/>
      </c>
      <c r="I43" s="17" t="str">
        <f>IF(G43,IFERROR(F43-LOOKUP(2,$G$1:G42,$F$1:F42),F43),"")</f>
        <v/>
      </c>
      <c r="J43" s="16" t="str">
        <f>IF(G43,ROW()-LOOKUP(2,$G$1:G42,ROW($A$1:A42)),"")</f>
        <v/>
      </c>
    </row>
    <row r="44" spans="1:10" x14ac:dyDescent="0.25">
      <c r="A44" s="9">
        <v>42503</v>
      </c>
      <c r="B44" s="9" t="s">
        <v>42</v>
      </c>
      <c r="C44" s="8">
        <v>2455.8000000000002</v>
      </c>
      <c r="D44" s="8">
        <v>0</v>
      </c>
      <c r="E44" s="8">
        <v>0.90046000000000004</v>
      </c>
      <c r="F44" s="8">
        <v>47.375166666667802</v>
      </c>
      <c r="H44" s="3" t="str">
        <f>IF(G44,"с "&amp;TEXT(LOOKUP(2,$G$1:G43,$A$2:A44),"[$-x-sysdate]ДДДД, ММММ ДД, ГГГГ")&amp;" по "&amp;TEXT(A44,"[$-x-sysdate]ДДДД, ММММ ДД, ГГГГ"),"")</f>
        <v/>
      </c>
      <c r="I44" s="17" t="str">
        <f>IF(G44,IFERROR(F44-LOOKUP(2,$G$1:G43,$F$1:F43),F44),"")</f>
        <v/>
      </c>
      <c r="J44" s="16" t="str">
        <f>IF(G44,ROW()-LOOKUP(2,$G$1:G43,ROW($A$1:A43)),"")</f>
        <v/>
      </c>
    </row>
    <row r="45" spans="1:10" x14ac:dyDescent="0.25">
      <c r="A45" s="9">
        <v>42504</v>
      </c>
      <c r="B45" s="9" t="s">
        <v>43</v>
      </c>
      <c r="C45" s="8">
        <v>2455.8000000000002</v>
      </c>
      <c r="D45" s="8">
        <v>0</v>
      </c>
      <c r="E45" s="8">
        <v>0.90046000000000004</v>
      </c>
      <c r="F45" s="8">
        <v>48.275626666667797</v>
      </c>
      <c r="H45" s="3" t="str">
        <f>IF(G45,"с "&amp;TEXT(LOOKUP(2,$G$1:G44,$A$2:A45),"[$-x-sysdate]ДДДД, ММММ ДД, ГГГГ")&amp;" по "&amp;TEXT(A45,"[$-x-sysdate]ДДДД, ММММ ДД, ГГГГ"),"")</f>
        <v/>
      </c>
      <c r="I45" s="17" t="str">
        <f>IF(G45,IFERROR(F45-LOOKUP(2,$G$1:G44,$F$1:F44),F45),"")</f>
        <v/>
      </c>
      <c r="J45" s="16" t="str">
        <f>IF(G45,ROW()-LOOKUP(2,$G$1:G44,ROW($A$1:A44)),"")</f>
        <v/>
      </c>
    </row>
    <row r="46" spans="1:10" x14ac:dyDescent="0.25">
      <c r="A46" s="9">
        <v>42505</v>
      </c>
      <c r="B46" s="9" t="s">
        <v>44</v>
      </c>
      <c r="C46" s="8">
        <v>2455.8000000000002</v>
      </c>
      <c r="D46" s="8">
        <v>0</v>
      </c>
      <c r="E46" s="8">
        <v>0.90046000000000004</v>
      </c>
      <c r="F46" s="8">
        <v>49.1760866666678</v>
      </c>
      <c r="H46" s="3" t="str">
        <f>IF(G46,"с "&amp;TEXT(LOOKUP(2,$G$1:G45,$A$2:A46),"[$-x-sysdate]ДДДД, ММММ ДД, ГГГГ")&amp;" по "&amp;TEXT(A46,"[$-x-sysdate]ДДДД, ММММ ДД, ГГГГ"),"")</f>
        <v/>
      </c>
      <c r="I46" s="17" t="str">
        <f>IF(G46,IFERROR(F46-LOOKUP(2,$G$1:G45,$F$1:F45),F46),"")</f>
        <v/>
      </c>
      <c r="J46" s="16" t="str">
        <f>IF(G46,ROW()-LOOKUP(2,$G$1:G45,ROW($A$1:A45)),"")</f>
        <v/>
      </c>
    </row>
    <row r="47" spans="1:10" x14ac:dyDescent="0.25">
      <c r="A47" s="9">
        <v>42506</v>
      </c>
      <c r="B47" s="9" t="s">
        <v>45</v>
      </c>
      <c r="C47" s="8">
        <v>2455.8000000000002</v>
      </c>
      <c r="D47" s="8">
        <v>0</v>
      </c>
      <c r="E47" s="8">
        <v>0.90046000000000004</v>
      </c>
      <c r="F47" s="8">
        <v>50.076546666667802</v>
      </c>
      <c r="H47" s="3" t="str">
        <f>IF(G47,"с "&amp;TEXT(LOOKUP(2,$G$1:G46,$A$2:A47),"[$-x-sysdate]ДДДД, ММММ ДД, ГГГГ")&amp;" по "&amp;TEXT(A47,"[$-x-sysdate]ДДДД, ММММ ДД, ГГГГ"),"")</f>
        <v/>
      </c>
      <c r="I47" s="17" t="str">
        <f>IF(G47,IFERROR(F47-LOOKUP(2,$G$1:G46,$F$1:F46),F47),"")</f>
        <v/>
      </c>
      <c r="J47" s="16" t="str">
        <f>IF(G47,ROW()-LOOKUP(2,$G$1:G46,ROW($A$1:A46)),"")</f>
        <v/>
      </c>
    </row>
    <row r="48" spans="1:10" x14ac:dyDescent="0.25">
      <c r="A48" s="9">
        <v>42507</v>
      </c>
      <c r="B48" s="9" t="s">
        <v>46</v>
      </c>
      <c r="C48" s="8">
        <v>2455.8000000000002</v>
      </c>
      <c r="D48" s="8">
        <v>0</v>
      </c>
      <c r="E48" s="8">
        <v>0.90046000000000004</v>
      </c>
      <c r="F48" s="8">
        <v>50.977006666667798</v>
      </c>
      <c r="H48" s="3" t="str">
        <f>IF(G48,"с "&amp;TEXT(LOOKUP(2,$G$1:G47,$A$2:A48),"[$-x-sysdate]ДДДД, ММММ ДД, ГГГГ")&amp;" по "&amp;TEXT(A48,"[$-x-sysdate]ДДДД, ММММ ДД, ГГГГ"),"")</f>
        <v/>
      </c>
      <c r="I48" s="17" t="str">
        <f>IF(G48,IFERROR(F48-LOOKUP(2,$G$1:G47,$F$1:F47),F48),"")</f>
        <v/>
      </c>
      <c r="J48" s="16" t="str">
        <f>IF(G48,ROW()-LOOKUP(2,$G$1:G47,ROW($A$1:A47)),"")</f>
        <v/>
      </c>
    </row>
    <row r="49" spans="1:10" x14ac:dyDescent="0.25">
      <c r="A49" s="9">
        <v>42508</v>
      </c>
      <c r="B49" s="9" t="s">
        <v>47</v>
      </c>
      <c r="C49" s="8">
        <v>2455.8000000000002</v>
      </c>
      <c r="D49" s="8">
        <v>0</v>
      </c>
      <c r="E49" s="8">
        <v>0.90046000000000004</v>
      </c>
      <c r="F49" s="8">
        <v>51.8774666666678</v>
      </c>
      <c r="H49" s="3" t="str">
        <f>IF(G49,"с "&amp;TEXT(LOOKUP(2,$G$1:G48,$A$2:A49),"[$-x-sysdate]ДДДД, ММММ ДД, ГГГГ")&amp;" по "&amp;TEXT(A49,"[$-x-sysdate]ДДДД, ММММ ДД, ГГГГ"),"")</f>
        <v/>
      </c>
      <c r="I49" s="17" t="str">
        <f>IF(G49,IFERROR(F49-LOOKUP(2,$G$1:G48,$F$1:F48),F49),"")</f>
        <v/>
      </c>
      <c r="J49" s="16" t="str">
        <f>IF(G49,ROW()-LOOKUP(2,$G$1:G48,ROW($A$1:A48)),"")</f>
        <v/>
      </c>
    </row>
    <row r="50" spans="1:10" x14ac:dyDescent="0.25">
      <c r="A50" s="9">
        <v>42509</v>
      </c>
      <c r="B50" s="9" t="s">
        <v>48</v>
      </c>
      <c r="C50" s="8">
        <v>2455.8000000000002</v>
      </c>
      <c r="D50" s="8">
        <v>1000</v>
      </c>
      <c r="E50" s="8">
        <v>0.90046000000000004</v>
      </c>
      <c r="F50" s="8">
        <v>52.777926666667803</v>
      </c>
      <c r="G50" s="14">
        <v>1</v>
      </c>
      <c r="H50" s="3" t="str">
        <f>IF(G50,"с "&amp;TEXT(LOOKUP(2,$G$1:G49,$A$2:A50),"[$-x-sysdate]ДДДД, ММММ ДД, ГГГГ")&amp;" по "&amp;TEXT(A50,"[$-x-sysdate]ДДДД, ММММ ДД, ГГГГ"),"")</f>
        <v>с 5 мая 2016 г. по 19 мая 2016 г.</v>
      </c>
      <c r="I50" s="17">
        <f>IF(G50,IFERROR(F50-LOOKUP(2,$G$1:G49,$F$1:F49),F50),"")</f>
        <v>13.506900000000002</v>
      </c>
      <c r="J50" s="16">
        <f>IF(G50,ROW()-LOOKUP(2,$G$1:G49,ROW($A$1:A49)),"")</f>
        <v>15</v>
      </c>
    </row>
    <row r="51" spans="1:10" x14ac:dyDescent="0.25">
      <c r="A51" s="10">
        <v>42510</v>
      </c>
      <c r="B51" s="10" t="s">
        <v>49</v>
      </c>
      <c r="C51" s="11">
        <v>1455.8</v>
      </c>
      <c r="D51" s="11">
        <v>0</v>
      </c>
      <c r="E51" s="11">
        <v>0.53379333333333001</v>
      </c>
      <c r="F51" s="11">
        <v>53.311720000001202</v>
      </c>
      <c r="G51">
        <v>1</v>
      </c>
      <c r="H51" s="3" t="str">
        <f>IF(G51,"с "&amp;TEXT(LOOKUP(2,$G$1:G50,$A$2:A51),"[$-x-sysdate]ДДДД, ММММ ДД, ГГГГ")&amp;" по "&amp;TEXT(A51,"[$-x-sysdate]ДДДД, ММММ ДД, ГГГГ"),"")</f>
        <v>с 20 мая 2016 г. по 20 мая 2016 г.</v>
      </c>
      <c r="I51" s="17">
        <f>IF(G51,IFERROR(F51-LOOKUP(2,$G$1:G50,$F$1:F50),F51),"")</f>
        <v>0.53379333333339929</v>
      </c>
      <c r="J51" s="16">
        <f>IF(G51,ROW()-LOOKUP(2,$G$1:G50,ROW($A$1:A50)),"")</f>
        <v>1</v>
      </c>
    </row>
    <row r="52" spans="1:10" x14ac:dyDescent="0.25">
      <c r="A52" s="13">
        <v>42511</v>
      </c>
      <c r="B52" s="13" t="s">
        <v>50</v>
      </c>
      <c r="C52" s="12">
        <v>1975.52</v>
      </c>
      <c r="D52" s="12">
        <v>0</v>
      </c>
      <c r="E52" s="12">
        <v>0.72435733333332997</v>
      </c>
      <c r="F52" s="12">
        <v>54.036077333334497</v>
      </c>
      <c r="H52" s="3" t="str">
        <f>IF(G52,"с "&amp;TEXT(LOOKUP(2,$G$1:G51,$A$2:A52),"[$-x-sysdate]ДДДД, ММММ ДД, ГГГГ")&amp;" по "&amp;TEXT(A52,"[$-x-sysdate]ДДДД, ММММ ДД, ГГГГ"),"")</f>
        <v/>
      </c>
      <c r="I52" s="17" t="str">
        <f>IF(G52,IFERROR(F52-LOOKUP(2,$G$1:G51,$F$1:F51),F52),"")</f>
        <v/>
      </c>
      <c r="J52" s="16" t="str">
        <f>IF(G52,ROW()-LOOKUP(2,$G$1:G51,ROW($A$1:A51)),"")</f>
        <v/>
      </c>
    </row>
    <row r="53" spans="1:10" x14ac:dyDescent="0.25">
      <c r="A53" s="13">
        <v>42512</v>
      </c>
      <c r="B53" s="13" t="s">
        <v>51</v>
      </c>
      <c r="C53" s="12">
        <v>1975.52</v>
      </c>
      <c r="D53" s="12">
        <v>0</v>
      </c>
      <c r="E53" s="12">
        <v>0.72435733333332997</v>
      </c>
      <c r="F53" s="12">
        <v>54.760434666667798</v>
      </c>
      <c r="H53" s="3" t="str">
        <f>IF(G53,"с "&amp;TEXT(LOOKUP(2,$G$1:G52,$A$2:A53),"[$-x-sysdate]ДДДД, ММММ ДД, ГГГГ")&amp;" по "&amp;TEXT(A53,"[$-x-sysdate]ДДДД, ММММ ДД, ГГГГ"),"")</f>
        <v/>
      </c>
      <c r="I53" s="17" t="str">
        <f>IF(G53,IFERROR(F53-LOOKUP(2,$G$1:G52,$F$1:F52),F53),"")</f>
        <v/>
      </c>
      <c r="J53" s="16" t="str">
        <f>IF(G53,ROW()-LOOKUP(2,$G$1:G52,ROW($A$1:A52)),"")</f>
        <v/>
      </c>
    </row>
    <row r="54" spans="1:10" x14ac:dyDescent="0.25">
      <c r="A54" s="13">
        <v>42513</v>
      </c>
      <c r="B54" s="13" t="s">
        <v>52</v>
      </c>
      <c r="C54" s="12">
        <v>1975.52</v>
      </c>
      <c r="D54" s="12">
        <v>0</v>
      </c>
      <c r="E54" s="12">
        <v>0.72435733333332997</v>
      </c>
      <c r="F54" s="12">
        <v>55.4847920000012</v>
      </c>
      <c r="G54">
        <v>1</v>
      </c>
      <c r="H54" s="3" t="str">
        <f>IF(G54,"с "&amp;TEXT(LOOKUP(2,$G$1:G53,$A$2:A54),"[$-x-sysdate]ДДДД, ММММ ДД, ГГГГ")&amp;" по "&amp;TEXT(A54,"[$-x-sysdate]ДДДД, ММММ ДД, ГГГГ"),"")</f>
        <v>с 21 мая 2016 г. по 23 мая 2016 г.</v>
      </c>
      <c r="I54" s="17">
        <f>IF(G54,IFERROR(F54-LOOKUP(2,$G$1:G53,$F$1:F53),F54),"")</f>
        <v>2.1730719999999977</v>
      </c>
      <c r="J54" s="16">
        <f>IF(G54,ROW()-LOOKUP(2,$G$1:G53,ROW($A$1:A53)),"")</f>
        <v>3</v>
      </c>
    </row>
    <row r="55" spans="1:10" x14ac:dyDescent="0.25">
      <c r="A55" s="1">
        <v>42514</v>
      </c>
      <c r="B55" s="1" t="s">
        <v>53</v>
      </c>
      <c r="C55">
        <v>1975.52</v>
      </c>
      <c r="D55">
        <v>0</v>
      </c>
      <c r="E55">
        <v>0.72435733333332997</v>
      </c>
      <c r="F55">
        <v>56.209149333334501</v>
      </c>
      <c r="H55" s="3" t="str">
        <f>IF(G55,"с "&amp;TEXT(LOOKUP(2,$G$1:G54,$A$2:A55),"[$-x-sysdate]ДДДД, ММММ ДД, ГГГГ")&amp;" по "&amp;TEXT(A55,"[$-x-sysdate]ДДДД, ММММ ДД, ГГГГ"),"")</f>
        <v/>
      </c>
      <c r="I55" s="17" t="str">
        <f>IF(G55,IFERROR(F55-LOOKUP(2,$G$1:G54,$F$1:F54),F55),"")</f>
        <v/>
      </c>
      <c r="J55" s="16" t="str">
        <f>IF(G55,ROW()-LOOKUP(2,$G$1:G54,ROW($A$1:A54)),"")</f>
        <v/>
      </c>
    </row>
    <row r="56" spans="1:10" x14ac:dyDescent="0.25">
      <c r="A56" s="1">
        <v>42515</v>
      </c>
      <c r="B56" s="1" t="s">
        <v>54</v>
      </c>
      <c r="C56">
        <v>1975.52</v>
      </c>
      <c r="D56">
        <v>0</v>
      </c>
      <c r="E56">
        <v>0.72435733333332997</v>
      </c>
      <c r="F56">
        <v>56.933506666667803</v>
      </c>
      <c r="H56" s="3" t="str">
        <f>IF(G56,"с "&amp;TEXT(LOOKUP(2,$G$1:G55,$A$2:A56),"[$-x-sysdate]ДДДД, ММММ ДД, ГГГГ")&amp;" по "&amp;TEXT(A56,"[$-x-sysdate]ДДДД, ММММ ДД, ГГГГ"),"")</f>
        <v/>
      </c>
      <c r="I56" s="17" t="str">
        <f>IF(G56,IFERROR(F56-LOOKUP(2,$G$1:G55,$F$1:F55),F56),"")</f>
        <v/>
      </c>
      <c r="J56" s="16" t="str">
        <f>IF(G56,ROW()-LOOKUP(2,$G$1:G55,ROW($A$1:A55)),"")</f>
        <v/>
      </c>
    </row>
    <row r="57" spans="1:10" x14ac:dyDescent="0.25">
      <c r="A57" s="1">
        <v>42516</v>
      </c>
      <c r="B57" s="1" t="s">
        <v>55</v>
      </c>
      <c r="C57">
        <v>1975.52</v>
      </c>
      <c r="D57">
        <v>0</v>
      </c>
      <c r="E57">
        <v>0.72435733333332997</v>
      </c>
      <c r="F57">
        <v>57.657864000001098</v>
      </c>
      <c r="H57" s="3" t="str">
        <f>IF(G57,"с "&amp;TEXT(LOOKUP(2,$G$1:G56,$A$2:A57),"[$-x-sysdate]ДДДД, ММММ ДД, ГГГГ")&amp;" по "&amp;TEXT(A57,"[$-x-sysdate]ДДДД, ММММ ДД, ГГГГ"),"")</f>
        <v/>
      </c>
      <c r="I57" s="17" t="str">
        <f>IF(G57,IFERROR(F57-LOOKUP(2,$G$1:G56,$F$1:F56),F57),"")</f>
        <v/>
      </c>
      <c r="J57" s="16" t="str">
        <f>IF(G57,ROW()-LOOKUP(2,$G$1:G56,ROW($A$1:A56)),"")</f>
        <v/>
      </c>
    </row>
    <row r="58" spans="1:10" x14ac:dyDescent="0.25">
      <c r="A58" s="1">
        <v>42517</v>
      </c>
      <c r="B58" s="1" t="s">
        <v>56</v>
      </c>
      <c r="C58">
        <v>1975.52</v>
      </c>
      <c r="D58">
        <v>0</v>
      </c>
      <c r="E58">
        <v>0.72435733333332997</v>
      </c>
      <c r="F58">
        <v>58.382221333334499</v>
      </c>
      <c r="H58" s="3" t="str">
        <f>IF(G58,"с "&amp;TEXT(LOOKUP(2,$G$1:G57,$A$2:A58),"[$-x-sysdate]ДДДД, ММММ ДД, ГГГГ")&amp;" по "&amp;TEXT(A58,"[$-x-sysdate]ДДДД, ММММ ДД, ГГГГ"),"")</f>
        <v/>
      </c>
      <c r="I58" s="17" t="str">
        <f>IF(G58,IFERROR(F58-LOOKUP(2,$G$1:G57,$F$1:F57),F58),"")</f>
        <v/>
      </c>
      <c r="J58" s="16" t="str">
        <f>IF(G58,ROW()-LOOKUP(2,$G$1:G57,ROW($A$1:A57)),"")</f>
        <v/>
      </c>
    </row>
    <row r="59" spans="1:10" x14ac:dyDescent="0.25">
      <c r="A59" s="1">
        <v>42518</v>
      </c>
      <c r="B59" s="1" t="s">
        <v>57</v>
      </c>
      <c r="C59">
        <v>1975.52</v>
      </c>
      <c r="D59">
        <v>0</v>
      </c>
      <c r="E59">
        <v>0.72435733333332997</v>
      </c>
      <c r="F59">
        <v>59.106578666667801</v>
      </c>
      <c r="H59" s="3" t="str">
        <f>IF(G59,"с "&amp;TEXT(LOOKUP(2,$G$1:G58,$A$2:A59),"[$-x-sysdate]ДДДД, ММММ ДД, ГГГГ")&amp;" по "&amp;TEXT(A59,"[$-x-sysdate]ДДДД, ММММ ДД, ГГГГ"),"")</f>
        <v/>
      </c>
      <c r="I59" s="17" t="str">
        <f>IF(G59,IFERROR(F59-LOOKUP(2,$G$1:G58,$F$1:F58),F59),"")</f>
        <v/>
      </c>
      <c r="J59" s="16" t="str">
        <f>IF(G59,ROW()-LOOKUP(2,$G$1:G58,ROW($A$1:A58)),"")</f>
        <v/>
      </c>
    </row>
    <row r="60" spans="1:10" x14ac:dyDescent="0.25">
      <c r="A60" s="1">
        <v>42519</v>
      </c>
      <c r="B60" s="1" t="s">
        <v>58</v>
      </c>
      <c r="C60">
        <v>1975.52</v>
      </c>
      <c r="D60">
        <v>0</v>
      </c>
      <c r="E60">
        <v>0.72435733333332997</v>
      </c>
      <c r="F60">
        <v>59.830936000001103</v>
      </c>
      <c r="H60" s="3" t="str">
        <f>IF(G60,"с "&amp;TEXT(LOOKUP(2,$G$1:G59,$A$2:A60),"[$-x-sysdate]ДДДД, ММММ ДД, ГГГГ")&amp;" по "&amp;TEXT(A60,"[$-x-sysdate]ДДДД, ММММ ДД, ГГГГ"),"")</f>
        <v/>
      </c>
      <c r="I60" s="17" t="str">
        <f>IF(G60,IFERROR(F60-LOOKUP(2,$G$1:G59,$F$1:F59),F60),"")</f>
        <v/>
      </c>
      <c r="J60" s="16" t="str">
        <f>IF(G60,ROW()-LOOKUP(2,$G$1:G59,ROW($A$1:A59)),"")</f>
        <v/>
      </c>
    </row>
    <row r="61" spans="1:10" x14ac:dyDescent="0.25">
      <c r="A61" s="1">
        <v>42520</v>
      </c>
      <c r="B61" s="1" t="s">
        <v>59</v>
      </c>
      <c r="C61">
        <v>1975.52</v>
      </c>
      <c r="D61">
        <v>0</v>
      </c>
      <c r="E61">
        <v>0.72435733333332997</v>
      </c>
      <c r="F61">
        <v>60.555293333334497</v>
      </c>
      <c r="H61" s="3" t="str">
        <f>IF(G61,"с "&amp;TEXT(LOOKUP(2,$G$1:G60,$A$2:A61),"[$-x-sysdate]ДДДД, ММММ ДД, ГГГГ")&amp;" по "&amp;TEXT(A61,"[$-x-sysdate]ДДДД, ММММ ДД, ГГГГ"),"")</f>
        <v/>
      </c>
      <c r="I61" s="17" t="str">
        <f>IF(G61,IFERROR(F61-LOOKUP(2,$G$1:G60,$F$1:F60),F61),"")</f>
        <v/>
      </c>
      <c r="J61" s="16" t="str">
        <f>IF(G61,ROW()-LOOKUP(2,$G$1:G60,ROW($A$1:A60)),"")</f>
        <v/>
      </c>
    </row>
    <row r="62" spans="1:10" x14ac:dyDescent="0.25">
      <c r="A62" s="1">
        <v>42521</v>
      </c>
      <c r="B62" s="1" t="s">
        <v>60</v>
      </c>
      <c r="C62">
        <v>1975.52</v>
      </c>
      <c r="D62">
        <v>0</v>
      </c>
      <c r="E62">
        <v>0.72435733333332997</v>
      </c>
      <c r="F62">
        <v>61.279650666667798</v>
      </c>
      <c r="H62" s="3" t="str">
        <f>IF(G62,"с "&amp;TEXT(LOOKUP(2,$G$1:G61,$A$2:A62),"[$-x-sysdate]ДДДД, ММММ ДД, ГГГГ")&amp;" по "&amp;TEXT(A62,"[$-x-sysdate]ДДДД, ММММ ДД, ГГГГ"),"")</f>
        <v/>
      </c>
      <c r="I62" s="17" t="str">
        <f>IF(G62,IFERROR(F62-LOOKUP(2,$G$1:G61,$F$1:F61),F62),"")</f>
        <v/>
      </c>
      <c r="J62" s="16" t="str">
        <f>IF(G62,ROW()-LOOKUP(2,$G$1:G61,ROW($A$1:A61)),"")</f>
        <v/>
      </c>
    </row>
    <row r="63" spans="1:10" x14ac:dyDescent="0.25">
      <c r="A63" s="1">
        <v>42522</v>
      </c>
      <c r="B63" s="1" t="s">
        <v>61</v>
      </c>
      <c r="C63">
        <v>1975.52</v>
      </c>
      <c r="D63">
        <v>0</v>
      </c>
      <c r="E63">
        <v>0.72435733333332997</v>
      </c>
      <c r="F63">
        <v>62.0040080000011</v>
      </c>
      <c r="H63" s="3" t="str">
        <f>IF(G63,"с "&amp;TEXT(LOOKUP(2,$G$1:G62,$A$2:A63),"[$-x-sysdate]ДДДД, ММММ ДД, ГГГГ")&amp;" по "&amp;TEXT(A63,"[$-x-sysdate]ДДДД, ММММ ДД, ГГГГ"),"")</f>
        <v/>
      </c>
      <c r="I63" s="17" t="str">
        <f>IF(G63,IFERROR(F63-LOOKUP(2,$G$1:G62,$F$1:F62),F63),"")</f>
        <v/>
      </c>
      <c r="J63" s="16" t="str">
        <f>IF(G63,ROW()-LOOKUP(2,$G$1:G62,ROW($A$1:A62)),"")</f>
        <v/>
      </c>
    </row>
    <row r="64" spans="1:10" x14ac:dyDescent="0.25">
      <c r="A64" s="1">
        <v>42523</v>
      </c>
      <c r="B64" s="1" t="s">
        <v>62</v>
      </c>
      <c r="C64">
        <v>1975.52</v>
      </c>
      <c r="D64">
        <v>0</v>
      </c>
      <c r="E64">
        <v>0.72435733333332997</v>
      </c>
      <c r="F64">
        <v>62.728365333334501</v>
      </c>
      <c r="H64" s="3" t="str">
        <f>IF(G64,"с "&amp;TEXT(LOOKUP(2,$G$1:G63,$A$2:A64),"[$-x-sysdate]ДДДД, ММММ ДД, ГГГГ")&amp;" по "&amp;TEXT(A64,"[$-x-sysdate]ДДДД, ММММ ДД, ГГГГ"),"")</f>
        <v/>
      </c>
      <c r="I64" s="17" t="str">
        <f>IF(G64,IFERROR(F64-LOOKUP(2,$G$1:G63,$F$1:F63),F64),"")</f>
        <v/>
      </c>
      <c r="J64" s="16" t="str">
        <f>IF(G64,ROW()-LOOKUP(2,$G$1:G63,ROW($A$1:A63)),"")</f>
        <v/>
      </c>
    </row>
    <row r="65" spans="1:10" x14ac:dyDescent="0.25">
      <c r="A65" s="1">
        <v>42524</v>
      </c>
      <c r="B65" s="1" t="s">
        <v>63</v>
      </c>
      <c r="C65">
        <v>1975.52</v>
      </c>
      <c r="D65">
        <v>0</v>
      </c>
      <c r="E65">
        <v>0.72435733333332997</v>
      </c>
      <c r="F65">
        <v>63.452722666667803</v>
      </c>
      <c r="H65" s="3" t="str">
        <f>IF(G65,"с "&amp;TEXT(LOOKUP(2,$G$1:G64,$A$2:A65),"[$-x-sysdate]ДДДД, ММММ ДД, ГГГГ")&amp;" по "&amp;TEXT(A65,"[$-x-sysdate]ДДДД, ММММ ДД, ГГГГ"),"")</f>
        <v/>
      </c>
      <c r="I65" s="17" t="str">
        <f>IF(G65,IFERROR(F65-LOOKUP(2,$G$1:G64,$F$1:F64),F65),"")</f>
        <v/>
      </c>
      <c r="J65" s="16" t="str">
        <f>IF(G65,ROW()-LOOKUP(2,$G$1:G64,ROW($A$1:A64)),"")</f>
        <v/>
      </c>
    </row>
    <row r="66" spans="1:10" x14ac:dyDescent="0.25">
      <c r="A66" s="1">
        <v>42525</v>
      </c>
      <c r="B66" s="1" t="s">
        <v>64</v>
      </c>
      <c r="C66">
        <v>1975.52</v>
      </c>
      <c r="D66">
        <v>0</v>
      </c>
      <c r="E66">
        <v>0.72435733333332997</v>
      </c>
      <c r="F66">
        <v>64.177080000001098</v>
      </c>
      <c r="H66" s="3" t="str">
        <f>IF(G66,"с "&amp;TEXT(LOOKUP(2,$G$1:G65,$A$2:A66),"[$-x-sysdate]ДДДД, ММММ ДД, ГГГГ")&amp;" по "&amp;TEXT(A66,"[$-x-sysdate]ДДДД, ММММ ДД, ГГГГ"),"")</f>
        <v/>
      </c>
      <c r="I66" s="17" t="str">
        <f>IF(G66,IFERROR(F66-LOOKUP(2,$G$1:G65,$F$1:F65),F66),"")</f>
        <v/>
      </c>
      <c r="J66" s="16" t="str">
        <f>IF(G66,ROW()-LOOKUP(2,$G$1:G65,ROW($A$1:A65)),"")</f>
        <v/>
      </c>
    </row>
    <row r="67" spans="1:10" x14ac:dyDescent="0.25">
      <c r="A67" s="1">
        <v>42526</v>
      </c>
      <c r="B67" s="1" t="s">
        <v>65</v>
      </c>
      <c r="C67">
        <v>1975.52</v>
      </c>
      <c r="D67">
        <v>0</v>
      </c>
      <c r="E67">
        <v>0.72435733333332997</v>
      </c>
      <c r="F67">
        <v>64.9014373333344</v>
      </c>
      <c r="H67" s="3" t="str">
        <f>IF(G67,"с "&amp;TEXT(LOOKUP(2,$G$1:G66,$A$2:A67),"[$-x-sysdate]ДДДД, ММММ ДД, ГГГГ")&amp;" по "&amp;TEXT(A67,"[$-x-sysdate]ДДДД, ММММ ДД, ГГГГ"),"")</f>
        <v/>
      </c>
      <c r="I67" s="17" t="str">
        <f>IF(G67,IFERROR(F67-LOOKUP(2,$G$1:G66,$F$1:F66),F67),"")</f>
        <v/>
      </c>
      <c r="J67" s="16" t="str">
        <f>IF(G67,ROW()-LOOKUP(2,$G$1:G66,ROW($A$1:A66)),"")</f>
        <v/>
      </c>
    </row>
    <row r="68" spans="1:10" x14ac:dyDescent="0.25">
      <c r="A68" s="1">
        <v>42527</v>
      </c>
      <c r="B68" s="1" t="s">
        <v>66</v>
      </c>
      <c r="C68">
        <v>1975.52</v>
      </c>
      <c r="D68">
        <v>1000</v>
      </c>
      <c r="E68">
        <v>0.72435733333332997</v>
      </c>
      <c r="F68">
        <v>65.625794666667801</v>
      </c>
      <c r="G68">
        <v>1</v>
      </c>
      <c r="H68" s="3" t="str">
        <f>IF(G68,"с "&amp;TEXT(LOOKUP(2,$G$1:G67,$A$2:A68),"[$-x-sysdate]ДДДД, ММММ ДД, ГГГГ")&amp;" по "&amp;TEXT(A68,"[$-x-sysdate]ДДДД, ММММ ДД, ГГГГ"),"")</f>
        <v>с 24 мая 2016 г. по 6 июня 2016 г.</v>
      </c>
      <c r="I68" s="17">
        <f>IF(G68,IFERROR(F68-LOOKUP(2,$G$1:G67,$F$1:F67),F68),"")</f>
        <v>10.141002666666601</v>
      </c>
      <c r="J68" s="16">
        <f>IF(G68,ROW()-LOOKUP(2,$G$1:G67,ROW($A$1:A67)),"")</f>
        <v>14</v>
      </c>
    </row>
    <row r="69" spans="1:10" x14ac:dyDescent="0.25">
      <c r="A69" s="1">
        <v>42528</v>
      </c>
      <c r="B69" s="1" t="s">
        <v>67</v>
      </c>
      <c r="C69">
        <v>975.52</v>
      </c>
      <c r="D69">
        <v>0</v>
      </c>
      <c r="E69">
        <v>0.35769066666666999</v>
      </c>
      <c r="F69">
        <v>65.9834853333344</v>
      </c>
      <c r="H69" s="3" t="str">
        <f>IF(G69,"с "&amp;TEXT(LOOKUP(2,$G$1:G68,$A$2:A69),"[$-x-sysdate]ДДДД, ММММ ДД, ГГГГ")&amp;" по "&amp;TEXT(A69,"[$-x-sysdate]ДДДД, ММММ ДД, ГГГГ"),"")</f>
        <v/>
      </c>
      <c r="I69" s="17" t="str">
        <f>IF(G69,IFERROR(F69-LOOKUP(2,$G$1:G68,$F$1:F68),F69),"")</f>
        <v/>
      </c>
      <c r="J69" s="16" t="str">
        <f>IF(G69,ROW()-LOOKUP(2,$G$1:G68,ROW($A$1:A68)),"")</f>
        <v/>
      </c>
    </row>
    <row r="70" spans="1:10" x14ac:dyDescent="0.25">
      <c r="A70" s="1">
        <v>42529</v>
      </c>
      <c r="B70" s="1" t="s">
        <v>68</v>
      </c>
      <c r="C70">
        <v>975.52</v>
      </c>
      <c r="D70">
        <v>0</v>
      </c>
      <c r="E70">
        <v>0.35769066666666999</v>
      </c>
      <c r="F70">
        <v>66.341176000001099</v>
      </c>
      <c r="H70" s="3" t="str">
        <f>IF(G70,"с "&amp;TEXT(LOOKUP(2,$G$1:G69,$A$2:A70),"[$-x-sysdate]ДДДД, ММММ ДД, ГГГГ")&amp;" по "&amp;TEXT(A70,"[$-x-sysdate]ДДДД, ММММ ДД, ГГГГ"),"")</f>
        <v/>
      </c>
      <c r="I70" s="17" t="str">
        <f>IF(G70,IFERROR(F70-LOOKUP(2,$G$1:G69,$F$1:F69),F70),"")</f>
        <v/>
      </c>
      <c r="J70" s="16" t="str">
        <f>IF(G70,ROW()-LOOKUP(2,$G$1:G69,ROW($A$1:A69)),"")</f>
        <v/>
      </c>
    </row>
    <row r="71" spans="1:10" x14ac:dyDescent="0.25">
      <c r="A71" s="1">
        <v>42530</v>
      </c>
      <c r="B71" s="1" t="s">
        <v>69</v>
      </c>
      <c r="C71">
        <v>975.52</v>
      </c>
      <c r="D71">
        <v>0</v>
      </c>
      <c r="E71">
        <v>0.35769066666666999</v>
      </c>
      <c r="F71">
        <v>66.698866666667797</v>
      </c>
      <c r="H71" s="3" t="str">
        <f>IF(G71,"с "&amp;TEXT(LOOKUP(2,$G$1:G70,$A$2:A71),"[$-x-sysdate]ДДДД, ММММ ДД, ГГГГ")&amp;" по "&amp;TEXT(A71,"[$-x-sysdate]ДДДД, ММММ ДД, ГГГГ"),"")</f>
        <v/>
      </c>
      <c r="I71" s="17" t="str">
        <f>IF(G71,IFERROR(F71-LOOKUP(2,$G$1:G70,$F$1:F70),F71),"")</f>
        <v/>
      </c>
      <c r="J71" s="16" t="str">
        <f>IF(G71,ROW()-LOOKUP(2,$G$1:G70,ROW($A$1:A70)),"")</f>
        <v/>
      </c>
    </row>
    <row r="72" spans="1:10" x14ac:dyDescent="0.25">
      <c r="A72" s="1">
        <v>42531</v>
      </c>
      <c r="B72" s="1" t="s">
        <v>70</v>
      </c>
      <c r="C72">
        <v>975.52</v>
      </c>
      <c r="D72">
        <v>0</v>
      </c>
      <c r="E72">
        <v>0.35769066666666999</v>
      </c>
      <c r="F72">
        <v>67.056557333334496</v>
      </c>
      <c r="H72" s="3" t="str">
        <f>IF(G72,"с "&amp;TEXT(LOOKUP(2,$G$1:G71,$A$2:A72),"[$-x-sysdate]ДДДД, ММММ ДД, ГГГГ")&amp;" по "&amp;TEXT(A72,"[$-x-sysdate]ДДДД, ММММ ДД, ГГГГ"),"")</f>
        <v/>
      </c>
      <c r="I72" s="17" t="str">
        <f>IF(G72,IFERROR(F72-LOOKUP(2,$G$1:G71,$F$1:F71),F72),"")</f>
        <v/>
      </c>
      <c r="J72" s="16" t="str">
        <f>IF(G72,ROW()-LOOKUP(2,$G$1:G71,ROW($A$1:A71)),"")</f>
        <v/>
      </c>
    </row>
    <row r="73" spans="1:10" x14ac:dyDescent="0.25">
      <c r="A73" s="1">
        <v>42532</v>
      </c>
      <c r="B73" s="1" t="s">
        <v>71</v>
      </c>
      <c r="C73">
        <v>975.52</v>
      </c>
      <c r="D73">
        <v>0</v>
      </c>
      <c r="E73">
        <v>0.35769066666666999</v>
      </c>
      <c r="F73">
        <v>67.414248000001095</v>
      </c>
      <c r="H73" s="3" t="str">
        <f>IF(G73,"с "&amp;TEXT(LOOKUP(2,$G$1:G72,$A$2:A73),"[$-x-sysdate]ДДДД, ММММ ДД, ГГГГ")&amp;" по "&amp;TEXT(A73,"[$-x-sysdate]ДДДД, ММММ ДД, ГГГГ"),"")</f>
        <v/>
      </c>
      <c r="I73" s="17" t="str">
        <f>IF(G73,IFERROR(F73-LOOKUP(2,$G$1:G72,$F$1:F72),F73),"")</f>
        <v/>
      </c>
      <c r="J73" s="16" t="str">
        <f>IF(G73,ROW()-LOOKUP(2,$G$1:G72,ROW($A$1:A72)),"")</f>
        <v/>
      </c>
    </row>
    <row r="74" spans="1:10" x14ac:dyDescent="0.25">
      <c r="A74" s="1">
        <v>42533</v>
      </c>
      <c r="B74" s="1" t="s">
        <v>72</v>
      </c>
      <c r="C74">
        <v>975.52</v>
      </c>
      <c r="D74">
        <v>0</v>
      </c>
      <c r="E74">
        <v>0.35769066666666999</v>
      </c>
      <c r="F74">
        <v>67.771938666667793</v>
      </c>
      <c r="H74" s="3" t="str">
        <f>IF(G74,"с "&amp;TEXT(LOOKUP(2,$G$1:G73,$A$2:A74),"[$-x-sysdate]ДДДД, ММММ ДД, ГГГГ")&amp;" по "&amp;TEXT(A74,"[$-x-sysdate]ДДДД, ММММ ДД, ГГГГ"),"")</f>
        <v/>
      </c>
      <c r="I74" s="17" t="str">
        <f>IF(G74,IFERROR(F74-LOOKUP(2,$G$1:G73,$F$1:F73),F74),"")</f>
        <v/>
      </c>
      <c r="J74" s="16" t="str">
        <f>IF(G74,ROW()-LOOKUP(2,$G$1:G73,ROW($A$1:A73)),"")</f>
        <v/>
      </c>
    </row>
    <row r="75" spans="1:10" x14ac:dyDescent="0.25">
      <c r="A75" s="1">
        <v>42534</v>
      </c>
      <c r="B75" s="1" t="s">
        <v>73</v>
      </c>
      <c r="C75">
        <v>975.52</v>
      </c>
      <c r="D75">
        <v>0</v>
      </c>
      <c r="E75">
        <v>0.35769066666666999</v>
      </c>
      <c r="F75">
        <v>68.129629333334506</v>
      </c>
      <c r="H75" s="3" t="str">
        <f>IF(G75,"с "&amp;TEXT(LOOKUP(2,$G$1:G74,$A$2:A75),"[$-x-sysdate]ДДДД, ММММ ДД, ГГГГ")&amp;" по "&amp;TEXT(A75,"[$-x-sysdate]ДДДД, ММММ ДД, ГГГГ"),"")</f>
        <v/>
      </c>
      <c r="I75" s="17" t="str">
        <f>IF(G75,IFERROR(F75-LOOKUP(2,$G$1:G74,$F$1:F74),F75),"")</f>
        <v/>
      </c>
      <c r="J75" s="16" t="str">
        <f>IF(G75,ROW()-LOOKUP(2,$G$1:G74,ROW($A$1:A74)),"")</f>
        <v/>
      </c>
    </row>
    <row r="76" spans="1:10" x14ac:dyDescent="0.25">
      <c r="A76" s="1">
        <v>42535</v>
      </c>
      <c r="B76" s="1" t="s">
        <v>74</v>
      </c>
      <c r="C76">
        <v>975.52</v>
      </c>
      <c r="D76">
        <v>0</v>
      </c>
      <c r="E76">
        <v>0.34143200000000001</v>
      </c>
      <c r="F76">
        <v>68.471061333334504</v>
      </c>
      <c r="H76" s="3" t="str">
        <f>IF(G76,"с "&amp;TEXT(LOOKUP(2,$G$1:G75,$A$2:A76),"[$-x-sysdate]ДДДД, ММММ ДД, ГГГГ")&amp;" по "&amp;TEXT(A76,"[$-x-sysdate]ДДДД, ММММ ДД, ГГГГ"),"")</f>
        <v/>
      </c>
      <c r="I76" s="17" t="str">
        <f>IF(G76,IFERROR(F76-LOOKUP(2,$G$1:G75,$F$1:F75),F76),"")</f>
        <v/>
      </c>
      <c r="J76" s="16" t="str">
        <f>IF(G76,ROW()-LOOKUP(2,$G$1:G75,ROW($A$1:A75)),"")</f>
        <v/>
      </c>
    </row>
    <row r="77" spans="1:10" x14ac:dyDescent="0.25">
      <c r="A77" s="1">
        <v>42536</v>
      </c>
      <c r="B77" s="1" t="s">
        <v>75</v>
      </c>
      <c r="C77">
        <v>975.52</v>
      </c>
      <c r="D77">
        <v>0</v>
      </c>
      <c r="E77">
        <v>0.34143200000000001</v>
      </c>
      <c r="F77">
        <v>68.812493333334501</v>
      </c>
      <c r="H77" s="3" t="str">
        <f>IF(G77,"с "&amp;TEXT(LOOKUP(2,$G$1:G76,$A$2:A77),"[$-x-sysdate]ДДДД, ММММ ДД, ГГГГ")&amp;" по "&amp;TEXT(A77,"[$-x-sysdate]ДДДД, ММММ ДД, ГГГГ"),"")</f>
        <v/>
      </c>
      <c r="I77" s="17" t="str">
        <f>IF(G77,IFERROR(F77-LOOKUP(2,$G$1:G76,$F$1:F76),F77),"")</f>
        <v/>
      </c>
      <c r="J77" s="16" t="str">
        <f>IF(G77,ROW()-LOOKUP(2,$G$1:G76,ROW($A$1:A76)),"")</f>
        <v/>
      </c>
    </row>
    <row r="78" spans="1:10" x14ac:dyDescent="0.25">
      <c r="A78" s="1">
        <v>42537</v>
      </c>
      <c r="B78" s="1" t="s">
        <v>76</v>
      </c>
      <c r="C78">
        <v>975.52</v>
      </c>
      <c r="D78">
        <v>0</v>
      </c>
      <c r="E78">
        <v>0.34143200000000001</v>
      </c>
      <c r="F78">
        <v>69.153925333334499</v>
      </c>
      <c r="H78" s="3" t="str">
        <f>IF(G78,"с "&amp;TEXT(LOOKUP(2,$G$1:G77,$A$2:A78),"[$-x-sysdate]ДДДД, ММММ ДД, ГГГГ")&amp;" по "&amp;TEXT(A78,"[$-x-sysdate]ДДДД, ММММ ДД, ГГГГ"),"")</f>
        <v/>
      </c>
      <c r="I78" s="17" t="str">
        <f>IF(G78,IFERROR(F78-LOOKUP(2,$G$1:G77,$F$1:F77),F78),"")</f>
        <v/>
      </c>
      <c r="J78" s="16" t="str">
        <f>IF(G78,ROW()-LOOKUP(2,$G$1:G77,ROW($A$1:A77)),"")</f>
        <v/>
      </c>
    </row>
    <row r="79" spans="1:10" x14ac:dyDescent="0.25">
      <c r="A79" s="1">
        <v>42538</v>
      </c>
      <c r="B79" s="1" t="s">
        <v>77</v>
      </c>
      <c r="C79">
        <v>975.52</v>
      </c>
      <c r="D79">
        <v>0</v>
      </c>
      <c r="E79">
        <v>0.34143200000000001</v>
      </c>
      <c r="F79">
        <v>69.495357333334496</v>
      </c>
      <c r="H79" s="3" t="str">
        <f>IF(G79,"с "&amp;TEXT(LOOKUP(2,$G$1:G78,$A$2:A79),"[$-x-sysdate]ДДДД, ММММ ДД, ГГГГ")&amp;" по "&amp;TEXT(A79,"[$-x-sysdate]ДДДД, ММММ ДД, ГГГГ"),"")</f>
        <v/>
      </c>
      <c r="I79" s="17" t="str">
        <f>IF(G79,IFERROR(F79-LOOKUP(2,$G$1:G78,$F$1:F78),F79),"")</f>
        <v/>
      </c>
      <c r="J79" s="16" t="str">
        <f>IF(G79,ROW()-LOOKUP(2,$G$1:G78,ROW($A$1:A78)),"")</f>
        <v/>
      </c>
    </row>
    <row r="80" spans="1:10" x14ac:dyDescent="0.25">
      <c r="A80" s="1">
        <v>42539</v>
      </c>
      <c r="B80" s="1" t="s">
        <v>78</v>
      </c>
      <c r="C80">
        <v>975.52</v>
      </c>
      <c r="D80">
        <v>0</v>
      </c>
      <c r="E80">
        <v>0.34143200000000001</v>
      </c>
      <c r="F80">
        <v>69.836789333334494</v>
      </c>
      <c r="H80" s="3" t="str">
        <f>IF(G80,"с "&amp;TEXT(LOOKUP(2,$G$1:G79,$A$2:A80),"[$-x-sysdate]ДДДД, ММММ ДД, ГГГГ")&amp;" по "&amp;TEXT(A80,"[$-x-sysdate]ДДДД, ММММ ДД, ГГГГ"),"")</f>
        <v/>
      </c>
      <c r="I80" s="17" t="str">
        <f>IF(G80,IFERROR(F80-LOOKUP(2,$G$1:G79,$F$1:F79),F80),"")</f>
        <v/>
      </c>
      <c r="J80" s="16" t="str">
        <f>IF(G80,ROW()-LOOKUP(2,$G$1:G79,ROW($A$1:A79)),"")</f>
        <v/>
      </c>
    </row>
    <row r="81" spans="1:10" x14ac:dyDescent="0.25">
      <c r="A81" s="1">
        <v>42540</v>
      </c>
      <c r="B81" s="1" t="s">
        <v>79</v>
      </c>
      <c r="C81">
        <v>975.52</v>
      </c>
      <c r="D81">
        <v>0</v>
      </c>
      <c r="E81">
        <v>0.34143200000000001</v>
      </c>
      <c r="F81">
        <v>70.178221333334406</v>
      </c>
      <c r="H81" s="3" t="str">
        <f>IF(G81,"с "&amp;TEXT(LOOKUP(2,$G$1:G80,$A$2:A81),"[$-x-sysdate]ДДДД, ММММ ДД, ГГГГ")&amp;" по "&amp;TEXT(A81,"[$-x-sysdate]ДДДД, ММММ ДД, ГГГГ"),"")</f>
        <v/>
      </c>
      <c r="I81" s="17" t="str">
        <f>IF(G81,IFERROR(F81-LOOKUP(2,$G$1:G80,$F$1:F80),F81),"")</f>
        <v/>
      </c>
      <c r="J81" s="16" t="str">
        <f>IF(G81,ROW()-LOOKUP(2,$G$1:G80,ROW($A$1:A80)),"")</f>
        <v/>
      </c>
    </row>
    <row r="82" spans="1:10" x14ac:dyDescent="0.25">
      <c r="A82" s="1">
        <v>42541</v>
      </c>
      <c r="B82" s="1" t="s">
        <v>80</v>
      </c>
      <c r="C82">
        <v>975.52</v>
      </c>
      <c r="D82">
        <v>0</v>
      </c>
      <c r="E82">
        <v>0.34143200000000001</v>
      </c>
      <c r="F82">
        <v>70.519653333334404</v>
      </c>
      <c r="G82">
        <v>1</v>
      </c>
      <c r="H82" s="3" t="str">
        <f>IF(G82,"с "&amp;TEXT(LOOKUP(2,$G$1:G81,$A$2:A82),"[$-x-sysdate]ДДДД, ММММ ДД, ГГГГ")&amp;" по "&amp;TEXT(A82,"[$-x-sysdate]ДДДД, ММММ ДД, ГГГГ"),"")</f>
        <v>с 7 июня 2016 г. по 20 июня 2016 г.</v>
      </c>
      <c r="I82" s="17">
        <f>IF(G82,IFERROR(F82-LOOKUP(2,$G$1:G81,$F$1:F81),F82),"")</f>
        <v>4.8938586666666026</v>
      </c>
      <c r="J82" s="16">
        <f>IF(G82,ROW()-LOOKUP(2,$G$1:G81,ROW($A$1:A81)),"")</f>
        <v>14</v>
      </c>
    </row>
    <row r="83" spans="1:10" x14ac:dyDescent="0.25">
      <c r="A83" s="1">
        <v>42542</v>
      </c>
      <c r="B83" s="1" t="s">
        <v>81</v>
      </c>
      <c r="C83">
        <v>1495.24</v>
      </c>
      <c r="D83">
        <v>0</v>
      </c>
      <c r="E83">
        <v>0.52333399999999997</v>
      </c>
      <c r="F83">
        <v>71.042987333334494</v>
      </c>
      <c r="H83" s="3" t="str">
        <f>IF(G83,"с "&amp;TEXT(LOOKUP(2,$G$1:G82,$A$2:A83),"[$-x-sysdate]ДДДД, ММММ ДД, ГГГГ")&amp;" по "&amp;TEXT(A83,"[$-x-sysdate]ДДДД, ММММ ДД, ГГГГ"),"")</f>
        <v/>
      </c>
      <c r="I83" s="17" t="str">
        <f>IF(G83,IFERROR(F83-LOOKUP(2,$G$1:G82,$F$1:F82),F83),"")</f>
        <v/>
      </c>
      <c r="J83" s="16" t="str">
        <f>IF(G83,ROW()-LOOKUP(2,$G$1:G82,ROW($A$1:A82)),"")</f>
        <v/>
      </c>
    </row>
    <row r="84" spans="1:10" x14ac:dyDescent="0.25">
      <c r="A84" s="1">
        <v>42543</v>
      </c>
      <c r="B84" s="1" t="s">
        <v>82</v>
      </c>
      <c r="C84">
        <v>1495.24</v>
      </c>
      <c r="D84">
        <v>0</v>
      </c>
      <c r="E84">
        <v>0.52333399999999997</v>
      </c>
      <c r="F84">
        <v>71.5663213333345</v>
      </c>
      <c r="G84">
        <v>1</v>
      </c>
      <c r="H84" s="3" t="str">
        <f>IF(G84,"с "&amp;TEXT(LOOKUP(2,$G$1:G83,$A$2:A84),"[$-x-sysdate]ДДДД, ММММ ДД, ГГГГ")&amp;" по "&amp;TEXT(A84,"[$-x-sysdate]ДДДД, ММММ ДД, ГГГГ"),"")</f>
        <v>с 21 июня 2016 г. по 22 июня 2016 г.</v>
      </c>
      <c r="I84" s="17">
        <f>IF(G84,IFERROR(F84-LOOKUP(2,$G$1:G83,$F$1:F83),F84),"")</f>
        <v>1.0466680000000963</v>
      </c>
      <c r="J84" s="16">
        <f>IF(G84,ROW()-LOOKUP(2,$G$1:G83,ROW($A$1:A83)),"")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2016-09-28T06:59:22Z</dcterms:modified>
</cp:coreProperties>
</file>