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4" i="1" l="1"/>
  <c r="M3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3" i="1"/>
  <c r="L3" i="1"/>
  <c r="G3" i="1" l="1"/>
  <c r="H3" i="1"/>
  <c r="G9" i="1" s="1"/>
  <c r="J3" i="1"/>
  <c r="G4" i="1"/>
  <c r="H4" i="1"/>
  <c r="G11" i="1" s="1"/>
  <c r="J4" i="1"/>
  <c r="G5" i="1"/>
  <c r="H5" i="1" s="1"/>
  <c r="G13" i="1" s="1"/>
  <c r="G6" i="1"/>
  <c r="H6" i="1" s="1"/>
  <c r="G15" i="1" s="1"/>
  <c r="G8" i="1"/>
  <c r="G10" i="1"/>
  <c r="G14" i="1"/>
  <c r="I16" i="1"/>
  <c r="G21" i="1"/>
  <c r="H21" i="1"/>
  <c r="G22" i="1"/>
  <c r="H22" i="1"/>
  <c r="G23" i="1"/>
  <c r="F23" i="1" s="1"/>
  <c r="H23" i="1"/>
  <c r="J29" i="1"/>
  <c r="J30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G12" i="1" l="1"/>
  <c r="J5" i="1"/>
  <c r="J6" i="1" l="1"/>
  <c r="J7" i="1" l="1"/>
  <c r="J8" i="1" l="1"/>
  <c r="J9" i="1" l="1"/>
  <c r="J10" i="1" l="1"/>
  <c r="J11" i="1" l="1"/>
  <c r="J12" i="1" l="1"/>
  <c r="J13" i="1" l="1"/>
  <c r="J14" i="1" l="1"/>
  <c r="J15" i="1" l="1"/>
  <c r="J16" i="1" l="1"/>
  <c r="J17" i="1" l="1"/>
  <c r="J18" i="1" l="1"/>
  <c r="J19" i="1" l="1"/>
  <c r="J20" i="1" l="1"/>
  <c r="K21" i="1" s="1"/>
  <c r="I21" i="1" l="1"/>
  <c r="J21" i="1"/>
  <c r="K22" i="1" s="1"/>
  <c r="I22" i="1" l="1"/>
  <c r="J22" i="1"/>
  <c r="K23" i="1" s="1"/>
  <c r="K24" i="1" l="1"/>
  <c r="J23" i="1"/>
  <c r="I23" i="1"/>
  <c r="J24" i="1" l="1"/>
  <c r="K25" i="1" s="1"/>
  <c r="J25" i="1" s="1"/>
  <c r="K26" i="1" l="1"/>
  <c r="J26" i="1" l="1"/>
  <c r="K27" i="1" s="1"/>
  <c r="J27" i="1" l="1"/>
  <c r="K28" i="1" s="1"/>
  <c r="J28" i="1" s="1"/>
  <c r="E4" i="1" s="1"/>
  <c r="M5" i="1"/>
  <c r="M6" i="1" l="1"/>
  <c r="M7" i="1" l="1"/>
  <c r="M8" i="1" l="1"/>
  <c r="M9" i="1" l="1"/>
  <c r="M10" i="1" l="1"/>
  <c r="M11" i="1" s="1"/>
  <c r="M12" i="1" l="1"/>
  <c r="M13" i="1" l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</calcChain>
</file>

<file path=xl/sharedStrings.xml><?xml version="1.0" encoding="utf-8"?>
<sst xmlns="http://schemas.openxmlformats.org/spreadsheetml/2006/main" count="3" uniqueCount="3">
  <si>
    <t>Год</t>
  </si>
  <si>
    <t>номер</t>
  </si>
  <si>
    <t>Помогите заполнить  заполнить формулой по аналогии со столбцом L, а то я сдался.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</si>
</sst>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Excel\&#1052;&#1086;&#1077;\&#1057;&#1074;&#1086;&#1076;&#1085;&#1072;&#1103;%20&#1086;&#1087;&#1083;&#1072;&#1090;&#1072;%20&#1087;&#1086;%20&#1083;&#1080;&#1094;&#1077;&#1074;&#1086;&#1084;&#1091;%20&#1089;&#1095;&#1077;&#1090;&#1091;%20&#8212;%20&#1082;&#1086;&#1087;&#1080;&#1103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Сводная"/>
      <sheetName val="Сводная ТЕСТ"/>
      <sheetName val="Сводная тест2"/>
      <sheetName val="Пени"/>
      <sheetName val="Справка"/>
      <sheetName val="Вводные"/>
      <sheetName val="Соглашение"/>
      <sheetName val="Собираемость"/>
      <sheetName val="Спецсчета"/>
    </sheetNames>
    <sheetDataSet>
      <sheetData sheetId="0">
        <row r="1">
          <cell r="P1" t="str">
            <v>Операция</v>
          </cell>
          <cell r="Q1" t="str">
            <v>Дата для сводной</v>
          </cell>
          <cell r="R1" t="str">
            <v>Дата операции</v>
          </cell>
          <cell r="S1" t="str">
            <v>Дата оплаты</v>
          </cell>
          <cell r="T1" t="str">
            <v>Дата создания</v>
          </cell>
          <cell r="U1" t="str">
            <v>Дата п/д</v>
          </cell>
          <cell r="V1" t="str">
            <v>Дата начисления 20-е</v>
          </cell>
          <cell r="W1" t="str">
            <v>Агент</v>
          </cell>
          <cell r="X1" t="str">
            <v>Сумма</v>
          </cell>
          <cell r="Y1" t="str">
            <v>Дата</v>
          </cell>
          <cell r="Z1" t="str">
            <v>Год</v>
          </cell>
        </row>
        <row r="2">
          <cell r="O2" t="str">
            <v/>
          </cell>
          <cell r="T2" t="str">
            <v/>
          </cell>
          <cell r="Y2" t="str">
            <v/>
          </cell>
          <cell r="Z2" t="str">
            <v/>
          </cell>
        </row>
        <row r="3">
          <cell r="O3" t="str">
            <v/>
          </cell>
          <cell r="P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</row>
        <row r="4">
          <cell r="O4" t="str">
            <v/>
          </cell>
          <cell r="P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</row>
        <row r="5">
          <cell r="O5">
            <v>1</v>
          </cell>
          <cell r="P5" t="str">
            <v>Оплата</v>
          </cell>
          <cell r="Q5">
            <v>42618</v>
          </cell>
          <cell r="R5">
            <v>42619</v>
          </cell>
          <cell r="S5">
            <v>42618</v>
          </cell>
          <cell r="T5">
            <v>42619</v>
          </cell>
          <cell r="U5" t="str">
            <v/>
          </cell>
          <cell r="V5" t="str">
            <v/>
          </cell>
          <cell r="W5" t="str">
            <v>Телекомсервис</v>
          </cell>
          <cell r="X5">
            <v>258.57</v>
          </cell>
          <cell r="Y5" t="str">
            <v>2016.09.05 Телекомсервис</v>
          </cell>
          <cell r="Z5">
            <v>2016</v>
          </cell>
        </row>
        <row r="6">
          <cell r="O6">
            <v>2</v>
          </cell>
          <cell r="P6" t="str">
            <v>Пени</v>
          </cell>
          <cell r="Q6">
            <v>42635</v>
          </cell>
          <cell r="R6">
            <v>42614</v>
          </cell>
          <cell r="S6" t="str">
            <v/>
          </cell>
          <cell r="T6">
            <v>42635</v>
          </cell>
          <cell r="U6" t="str">
            <v/>
          </cell>
          <cell r="V6" t="str">
            <v/>
          </cell>
          <cell r="W6" t="str">
            <v/>
          </cell>
          <cell r="X6">
            <v>0</v>
          </cell>
          <cell r="Y6" t="str">
            <v/>
          </cell>
          <cell r="Z6">
            <v>2016</v>
          </cell>
        </row>
        <row r="7">
          <cell r="O7">
            <v>3</v>
          </cell>
          <cell r="P7" t="str">
            <v>Начисление</v>
          </cell>
          <cell r="Q7">
            <v>42635</v>
          </cell>
          <cell r="R7">
            <v>42614</v>
          </cell>
          <cell r="S7" t="str">
            <v/>
          </cell>
          <cell r="T7">
            <v>42635</v>
          </cell>
          <cell r="U7">
            <v>42635</v>
          </cell>
          <cell r="V7">
            <v>42633</v>
          </cell>
          <cell r="W7" t="str">
            <v/>
          </cell>
          <cell r="X7">
            <v>258.57</v>
          </cell>
          <cell r="Y7">
            <v>42635</v>
          </cell>
          <cell r="Z7">
            <v>2016</v>
          </cell>
        </row>
        <row r="8">
          <cell r="O8">
            <v>4</v>
          </cell>
          <cell r="P8" t="str">
            <v>Оплата</v>
          </cell>
          <cell r="Q8">
            <v>42637</v>
          </cell>
          <cell r="R8">
            <v>42639</v>
          </cell>
          <cell r="S8">
            <v>42637</v>
          </cell>
          <cell r="T8">
            <v>42639</v>
          </cell>
          <cell r="U8" t="str">
            <v/>
          </cell>
          <cell r="V8" t="str">
            <v/>
          </cell>
          <cell r="W8" t="str">
            <v>ИПК</v>
          </cell>
          <cell r="X8">
            <v>258.57</v>
          </cell>
          <cell r="Y8" t="str">
            <v>2016.09.24 ИПК</v>
          </cell>
          <cell r="Z8">
            <v>2016</v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</row>
        <row r="11">
          <cell r="O11">
            <v>5</v>
          </cell>
          <cell r="P11" t="str">
            <v>Оплата</v>
          </cell>
          <cell r="Q11">
            <v>42584</v>
          </cell>
          <cell r="R11">
            <v>42585</v>
          </cell>
          <cell r="S11">
            <v>42584</v>
          </cell>
          <cell r="T11">
            <v>42585</v>
          </cell>
          <cell r="U11" t="str">
            <v/>
          </cell>
          <cell r="V11" t="str">
            <v/>
          </cell>
          <cell r="W11" t="str">
            <v>ИПК</v>
          </cell>
          <cell r="X11">
            <v>775.71</v>
          </cell>
          <cell r="Y11" t="str">
            <v>2016.08.02 ИПК</v>
          </cell>
          <cell r="Z11">
            <v>2016</v>
          </cell>
        </row>
        <row r="12">
          <cell r="O12">
            <v>6</v>
          </cell>
          <cell r="P12" t="str">
            <v>Оплата</v>
          </cell>
          <cell r="Q12">
            <v>42585</v>
          </cell>
          <cell r="R12">
            <v>42586</v>
          </cell>
          <cell r="S12">
            <v>42585</v>
          </cell>
          <cell r="T12">
            <v>42586</v>
          </cell>
          <cell r="U12" t="str">
            <v/>
          </cell>
          <cell r="V12" t="str">
            <v/>
          </cell>
          <cell r="W12" t="str">
            <v>Город</v>
          </cell>
          <cell r="X12">
            <v>1034.31</v>
          </cell>
          <cell r="Y12" t="str">
            <v>2016.08.03 Город</v>
          </cell>
          <cell r="Z12">
            <v>2016</v>
          </cell>
        </row>
        <row r="13">
          <cell r="O13">
            <v>7</v>
          </cell>
          <cell r="P13" t="str">
            <v>Начисление</v>
          </cell>
          <cell r="Q13">
            <v>42604</v>
          </cell>
          <cell r="R13">
            <v>42583</v>
          </cell>
          <cell r="S13" t="str">
            <v/>
          </cell>
          <cell r="T13">
            <v>42604</v>
          </cell>
          <cell r="U13">
            <v>42604</v>
          </cell>
          <cell r="V13">
            <v>42602</v>
          </cell>
          <cell r="W13" t="str">
            <v/>
          </cell>
          <cell r="X13">
            <v>258.57</v>
          </cell>
          <cell r="Y13">
            <v>42604</v>
          </cell>
          <cell r="Z13">
            <v>2016</v>
          </cell>
        </row>
        <row r="14"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</row>
        <row r="15"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</row>
        <row r="16">
          <cell r="O16">
            <v>8</v>
          </cell>
          <cell r="P16" t="str">
            <v>Начисление</v>
          </cell>
          <cell r="Q16">
            <v>42573</v>
          </cell>
          <cell r="R16">
            <v>42552</v>
          </cell>
          <cell r="S16" t="str">
            <v/>
          </cell>
          <cell r="T16">
            <v>42573</v>
          </cell>
          <cell r="U16">
            <v>42573</v>
          </cell>
          <cell r="V16">
            <v>42571</v>
          </cell>
          <cell r="W16" t="str">
            <v/>
          </cell>
          <cell r="X16">
            <v>258.57</v>
          </cell>
          <cell r="Y16">
            <v>42573</v>
          </cell>
          <cell r="Z16">
            <v>2016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</row>
        <row r="18"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</row>
        <row r="19">
          <cell r="O19">
            <v>9</v>
          </cell>
          <cell r="P19" t="str">
            <v>Пени</v>
          </cell>
          <cell r="Q19">
            <v>42543</v>
          </cell>
          <cell r="R19">
            <v>42522</v>
          </cell>
          <cell r="S19" t="str">
            <v/>
          </cell>
          <cell r="T19">
            <v>42543</v>
          </cell>
          <cell r="U19" t="str">
            <v/>
          </cell>
          <cell r="V19" t="str">
            <v/>
          </cell>
          <cell r="W19" t="str">
            <v/>
          </cell>
          <cell r="X19">
            <v>14.16</v>
          </cell>
          <cell r="Y19">
            <v>42543</v>
          </cell>
          <cell r="Z19">
            <v>2016</v>
          </cell>
        </row>
        <row r="20">
          <cell r="O20">
            <v>10</v>
          </cell>
          <cell r="P20" t="str">
            <v>Начисление</v>
          </cell>
          <cell r="Q20">
            <v>42543</v>
          </cell>
          <cell r="R20">
            <v>42522</v>
          </cell>
          <cell r="S20" t="str">
            <v/>
          </cell>
          <cell r="T20">
            <v>42543</v>
          </cell>
          <cell r="U20">
            <v>42543</v>
          </cell>
          <cell r="V20">
            <v>42541</v>
          </cell>
          <cell r="W20" t="str">
            <v/>
          </cell>
          <cell r="X20">
            <v>258.57</v>
          </cell>
          <cell r="Y20">
            <v>42543</v>
          </cell>
          <cell r="Z20">
            <v>2016</v>
          </cell>
        </row>
        <row r="21"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</row>
        <row r="23">
          <cell r="O23">
            <v>11</v>
          </cell>
          <cell r="P23" t="str">
            <v>Пени</v>
          </cell>
          <cell r="Q23">
            <v>42513</v>
          </cell>
          <cell r="R23">
            <v>42491</v>
          </cell>
          <cell r="S23" t="str">
            <v/>
          </cell>
          <cell r="T23">
            <v>42513</v>
          </cell>
          <cell r="U23" t="str">
            <v/>
          </cell>
          <cell r="V23" t="str">
            <v/>
          </cell>
          <cell r="W23" t="str">
            <v/>
          </cell>
          <cell r="X23">
            <v>11.99</v>
          </cell>
          <cell r="Y23">
            <v>42513</v>
          </cell>
          <cell r="Z23">
            <v>2016</v>
          </cell>
        </row>
        <row r="24">
          <cell r="O24">
            <v>12</v>
          </cell>
          <cell r="P24" t="str">
            <v>Начисление</v>
          </cell>
          <cell r="Q24">
            <v>42513</v>
          </cell>
          <cell r="R24">
            <v>42491</v>
          </cell>
          <cell r="S24" t="str">
            <v/>
          </cell>
          <cell r="T24">
            <v>42513</v>
          </cell>
          <cell r="U24">
            <v>42513</v>
          </cell>
          <cell r="V24">
            <v>42510</v>
          </cell>
          <cell r="W24" t="str">
            <v/>
          </cell>
          <cell r="X24">
            <v>258.57</v>
          </cell>
          <cell r="Y24">
            <v>42513</v>
          </cell>
          <cell r="Z24">
            <v>2016</v>
          </cell>
        </row>
        <row r="25"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</row>
        <row r="27">
          <cell r="O27">
            <v>13</v>
          </cell>
          <cell r="P27" t="str">
            <v>Пени</v>
          </cell>
          <cell r="Q27">
            <v>42482</v>
          </cell>
          <cell r="R27">
            <v>42461</v>
          </cell>
          <cell r="S27" t="str">
            <v/>
          </cell>
          <cell r="T27">
            <v>42482</v>
          </cell>
          <cell r="U27" t="str">
            <v/>
          </cell>
          <cell r="V27" t="str">
            <v/>
          </cell>
          <cell r="W27" t="str">
            <v/>
          </cell>
          <cell r="X27">
            <v>6.41</v>
          </cell>
          <cell r="Y27">
            <v>42482</v>
          </cell>
          <cell r="Z27">
            <v>2016</v>
          </cell>
        </row>
        <row r="28">
          <cell r="O28">
            <v>14</v>
          </cell>
          <cell r="P28" t="str">
            <v>Начисление</v>
          </cell>
          <cell r="Q28">
            <v>42482</v>
          </cell>
          <cell r="R28">
            <v>42461</v>
          </cell>
          <cell r="S28" t="str">
            <v/>
          </cell>
          <cell r="T28">
            <v>42482</v>
          </cell>
          <cell r="U28">
            <v>42482</v>
          </cell>
          <cell r="V28">
            <v>42480</v>
          </cell>
          <cell r="W28" t="str">
            <v/>
          </cell>
          <cell r="X28">
            <v>258.57</v>
          </cell>
          <cell r="Y28">
            <v>42482</v>
          </cell>
          <cell r="Z28">
            <v>2016</v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</row>
        <row r="31">
          <cell r="O31">
            <v>15</v>
          </cell>
          <cell r="P31" t="str">
            <v>Начисление</v>
          </cell>
          <cell r="Q31">
            <v>42451</v>
          </cell>
          <cell r="R31">
            <v>42430</v>
          </cell>
          <cell r="S31" t="str">
            <v/>
          </cell>
          <cell r="T31">
            <v>42451</v>
          </cell>
          <cell r="U31">
            <v>42451</v>
          </cell>
          <cell r="V31">
            <v>42449</v>
          </cell>
          <cell r="W31" t="str">
            <v/>
          </cell>
          <cell r="X31">
            <v>258.57</v>
          </cell>
          <cell r="Y31">
            <v>42451</v>
          </cell>
          <cell r="Z31">
            <v>2016</v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</row>
        <row r="34">
          <cell r="O34">
            <v>16</v>
          </cell>
          <cell r="P34" t="str">
            <v>Начисление</v>
          </cell>
          <cell r="Q34">
            <v>42425</v>
          </cell>
          <cell r="R34">
            <v>42401</v>
          </cell>
          <cell r="S34" t="str">
            <v/>
          </cell>
          <cell r="T34">
            <v>42425</v>
          </cell>
          <cell r="U34">
            <v>42425</v>
          </cell>
          <cell r="V34">
            <v>42420</v>
          </cell>
          <cell r="W34" t="str">
            <v/>
          </cell>
          <cell r="X34">
            <v>258.57</v>
          </cell>
          <cell r="Y34">
            <v>42425</v>
          </cell>
          <cell r="Z34">
            <v>2016</v>
          </cell>
        </row>
        <row r="35"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</row>
        <row r="37">
          <cell r="O37">
            <v>17</v>
          </cell>
          <cell r="P37" t="str">
            <v>Начисление</v>
          </cell>
          <cell r="Q37">
            <v>42391</v>
          </cell>
          <cell r="R37">
            <v>42370</v>
          </cell>
          <cell r="S37" t="str">
            <v/>
          </cell>
          <cell r="T37">
            <v>42391</v>
          </cell>
          <cell r="U37">
            <v>42391</v>
          </cell>
          <cell r="V37">
            <v>42389</v>
          </cell>
          <cell r="W37" t="str">
            <v/>
          </cell>
          <cell r="X37">
            <v>258.57</v>
          </cell>
          <cell r="Y37">
            <v>42391</v>
          </cell>
          <cell r="Z37">
            <v>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</row>
        <row r="40">
          <cell r="O40">
            <v>18</v>
          </cell>
          <cell r="P40" t="str">
            <v>Начисление</v>
          </cell>
          <cell r="Q40">
            <v>42359</v>
          </cell>
          <cell r="R40">
            <v>42339</v>
          </cell>
          <cell r="S40" t="str">
            <v/>
          </cell>
          <cell r="T40">
            <v>42359</v>
          </cell>
          <cell r="U40">
            <v>42359</v>
          </cell>
          <cell r="V40">
            <v>42358</v>
          </cell>
          <cell r="W40" t="str">
            <v/>
          </cell>
          <cell r="X40">
            <v>258.57</v>
          </cell>
          <cell r="Y40">
            <v>42359</v>
          </cell>
          <cell r="Z40">
            <v>2015</v>
          </cell>
        </row>
        <row r="41">
          <cell r="O41">
            <v>19</v>
          </cell>
          <cell r="P41" t="str">
            <v>Оплата</v>
          </cell>
          <cell r="Q41">
            <v>42365</v>
          </cell>
          <cell r="R41">
            <v>42366</v>
          </cell>
          <cell r="S41">
            <v>42365</v>
          </cell>
          <cell r="T41">
            <v>42366</v>
          </cell>
          <cell r="U41" t="str">
            <v/>
          </cell>
          <cell r="V41" t="str">
            <v/>
          </cell>
          <cell r="W41" t="str">
            <v>Сбербанк</v>
          </cell>
          <cell r="X41">
            <v>260</v>
          </cell>
          <cell r="Y41" t="str">
            <v>2015.12.27 Сбербанк</v>
          </cell>
          <cell r="Z41">
            <v>2015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</row>
        <row r="44">
          <cell r="O44">
            <v>20</v>
          </cell>
          <cell r="P44" t="str">
            <v>Начисление</v>
          </cell>
          <cell r="Q44">
            <v>42333</v>
          </cell>
          <cell r="R44">
            <v>42309</v>
          </cell>
          <cell r="S44" t="str">
            <v/>
          </cell>
          <cell r="T44">
            <v>42333</v>
          </cell>
          <cell r="U44">
            <v>42333</v>
          </cell>
          <cell r="V44">
            <v>42328</v>
          </cell>
          <cell r="W44" t="str">
            <v/>
          </cell>
          <cell r="X44">
            <v>258.57</v>
          </cell>
          <cell r="Y44">
            <v>42333</v>
          </cell>
          <cell r="Z44">
            <v>2015</v>
          </cell>
        </row>
        <row r="45">
          <cell r="O45">
            <v>21</v>
          </cell>
          <cell r="P45" t="str">
            <v>Оплата</v>
          </cell>
          <cell r="Q45">
            <v>42335</v>
          </cell>
          <cell r="R45">
            <v>42338</v>
          </cell>
          <cell r="S45">
            <v>42335</v>
          </cell>
          <cell r="T45">
            <v>42338</v>
          </cell>
          <cell r="U45" t="str">
            <v/>
          </cell>
          <cell r="V45" t="str">
            <v/>
          </cell>
          <cell r="W45" t="str">
            <v>Сбербанк</v>
          </cell>
          <cell r="X45">
            <v>260</v>
          </cell>
          <cell r="Y45" t="str">
            <v>2015.11.27 Сбербанк</v>
          </cell>
          <cell r="Z45">
            <v>2015</v>
          </cell>
        </row>
        <row r="46"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</row>
        <row r="48">
          <cell r="O48">
            <v>22</v>
          </cell>
          <cell r="P48" t="str">
            <v>Оплата</v>
          </cell>
          <cell r="Q48">
            <v>42284</v>
          </cell>
          <cell r="R48">
            <v>42285</v>
          </cell>
          <cell r="S48">
            <v>42284</v>
          </cell>
          <cell r="T48">
            <v>42285</v>
          </cell>
          <cell r="U48" t="str">
            <v/>
          </cell>
          <cell r="V48" t="str">
            <v/>
          </cell>
          <cell r="W48" t="str">
            <v>Телекомсервис</v>
          </cell>
          <cell r="X48">
            <v>258.57</v>
          </cell>
          <cell r="Y48" t="str">
            <v>2015.10.07 Телекомсервис</v>
          </cell>
          <cell r="Z48">
            <v>2015</v>
          </cell>
        </row>
        <row r="49">
          <cell r="O49">
            <v>23</v>
          </cell>
          <cell r="P49" t="str">
            <v>Начисление</v>
          </cell>
          <cell r="Q49">
            <v>42298</v>
          </cell>
          <cell r="R49">
            <v>42278</v>
          </cell>
          <cell r="S49" t="str">
            <v/>
          </cell>
          <cell r="T49">
            <v>42298</v>
          </cell>
          <cell r="U49">
            <v>42298</v>
          </cell>
          <cell r="V49">
            <v>42297</v>
          </cell>
          <cell r="W49" t="str">
            <v/>
          </cell>
          <cell r="X49">
            <v>258.57</v>
          </cell>
          <cell r="Y49">
            <v>42298</v>
          </cell>
          <cell r="Z49">
            <v>2015</v>
          </cell>
        </row>
        <row r="50">
          <cell r="O50">
            <v>24</v>
          </cell>
          <cell r="P50" t="str">
            <v>Оплата</v>
          </cell>
          <cell r="Q50">
            <v>42304</v>
          </cell>
          <cell r="R50">
            <v>42306</v>
          </cell>
          <cell r="S50">
            <v>42304</v>
          </cell>
          <cell r="T50">
            <v>42306</v>
          </cell>
          <cell r="U50" t="str">
            <v/>
          </cell>
          <cell r="V50" t="str">
            <v/>
          </cell>
          <cell r="W50" t="str">
            <v>Сбербанк</v>
          </cell>
          <cell r="X50">
            <v>260</v>
          </cell>
          <cell r="Y50" t="str">
            <v>2015.10.27 Сбербанк</v>
          </cell>
          <cell r="Z50">
            <v>2015</v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</row>
        <row r="53">
          <cell r="O53">
            <v>25</v>
          </cell>
          <cell r="P53" t="str">
            <v>Начисление</v>
          </cell>
          <cell r="Q53">
            <v>42268</v>
          </cell>
          <cell r="R53">
            <v>42248</v>
          </cell>
          <cell r="S53" t="str">
            <v/>
          </cell>
          <cell r="T53">
            <v>42268</v>
          </cell>
          <cell r="U53">
            <v>42268</v>
          </cell>
          <cell r="V53">
            <v>42267</v>
          </cell>
          <cell r="W53" t="str">
            <v/>
          </cell>
          <cell r="X53">
            <v>258.57</v>
          </cell>
          <cell r="Y53">
            <v>42268</v>
          </cell>
          <cell r="Z53">
            <v>2015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</row>
        <row r="56">
          <cell r="O56">
            <v>26</v>
          </cell>
          <cell r="P56" t="str">
            <v>Начисление</v>
          </cell>
          <cell r="Q56">
            <v>42240</v>
          </cell>
          <cell r="R56">
            <v>42217</v>
          </cell>
          <cell r="S56" t="str">
            <v/>
          </cell>
          <cell r="T56">
            <v>42240</v>
          </cell>
          <cell r="U56">
            <v>42240</v>
          </cell>
          <cell r="V56">
            <v>42236</v>
          </cell>
          <cell r="W56" t="str">
            <v/>
          </cell>
          <cell r="X56">
            <v>258.57</v>
          </cell>
          <cell r="Y56">
            <v>42240</v>
          </cell>
          <cell r="Z56">
            <v>2015</v>
          </cell>
        </row>
        <row r="57">
          <cell r="O57">
            <v>27</v>
          </cell>
          <cell r="P57" t="str">
            <v>Оплата</v>
          </cell>
          <cell r="Q57">
            <v>42242</v>
          </cell>
          <cell r="R57">
            <v>42243</v>
          </cell>
          <cell r="S57">
            <v>42242</v>
          </cell>
          <cell r="T57">
            <v>42243</v>
          </cell>
          <cell r="U57" t="str">
            <v/>
          </cell>
          <cell r="V57" t="str">
            <v/>
          </cell>
          <cell r="W57" t="str">
            <v>ИПК</v>
          </cell>
          <cell r="X57">
            <v>258.57</v>
          </cell>
          <cell r="Y57" t="str">
            <v>2015.08.26 ИПК</v>
          </cell>
          <cell r="Z57">
            <v>2015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</row>
        <row r="60">
          <cell r="O60">
            <v>28</v>
          </cell>
          <cell r="P60" t="str">
            <v>Начисление</v>
          </cell>
          <cell r="Q60">
            <v>42207</v>
          </cell>
          <cell r="R60">
            <v>42186</v>
          </cell>
          <cell r="S60" t="str">
            <v/>
          </cell>
          <cell r="T60">
            <v>42207</v>
          </cell>
          <cell r="U60">
            <v>42207</v>
          </cell>
          <cell r="V60">
            <v>42205</v>
          </cell>
          <cell r="W60" t="str">
            <v/>
          </cell>
          <cell r="X60">
            <v>258.57</v>
          </cell>
          <cell r="Y60">
            <v>42207</v>
          </cell>
          <cell r="Z60">
            <v>2015</v>
          </cell>
        </row>
        <row r="61">
          <cell r="O61">
            <v>29</v>
          </cell>
          <cell r="P61" t="str">
            <v>Оплата</v>
          </cell>
          <cell r="Q61">
            <v>42212</v>
          </cell>
          <cell r="R61">
            <v>42213</v>
          </cell>
          <cell r="S61">
            <v>42212</v>
          </cell>
          <cell r="T61" t="str">
            <v/>
          </cell>
          <cell r="U61" t="str">
            <v/>
          </cell>
          <cell r="V61" t="str">
            <v/>
          </cell>
          <cell r="W61" t="str">
            <v>ИПК</v>
          </cell>
          <cell r="X61">
            <v>258.57</v>
          </cell>
          <cell r="Y61" t="str">
            <v>2015.07.27 ИПК</v>
          </cell>
          <cell r="Z61">
            <v>2015</v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</row>
        <row r="63"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</row>
        <row r="64">
          <cell r="O64">
            <v>30</v>
          </cell>
          <cell r="P64" t="str">
            <v>Начисление</v>
          </cell>
          <cell r="Q64">
            <v>42178</v>
          </cell>
          <cell r="R64">
            <v>42156</v>
          </cell>
          <cell r="S64" t="str">
            <v/>
          </cell>
          <cell r="T64">
            <v>42178</v>
          </cell>
          <cell r="U64">
            <v>42178</v>
          </cell>
          <cell r="V64">
            <v>42175</v>
          </cell>
          <cell r="W64" t="str">
            <v/>
          </cell>
          <cell r="X64">
            <v>258.57</v>
          </cell>
          <cell r="Y64">
            <v>42178</v>
          </cell>
          <cell r="Z64">
            <v>2015</v>
          </cell>
        </row>
        <row r="65">
          <cell r="O65">
            <v>31</v>
          </cell>
          <cell r="P65" t="str">
            <v>Оплата</v>
          </cell>
          <cell r="Q65">
            <v>42180</v>
          </cell>
          <cell r="R65">
            <v>42181</v>
          </cell>
          <cell r="S65">
            <v>42180</v>
          </cell>
          <cell r="T65" t="str">
            <v/>
          </cell>
          <cell r="U65" t="str">
            <v/>
          </cell>
          <cell r="V65" t="str">
            <v/>
          </cell>
          <cell r="W65" t="str">
            <v>ИПК</v>
          </cell>
          <cell r="X65">
            <v>258.57</v>
          </cell>
          <cell r="Y65" t="str">
            <v>2015.06.25 ИПК</v>
          </cell>
          <cell r="Z65">
            <v>2015</v>
          </cell>
        </row>
        <row r="66"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</row>
        <row r="68">
          <cell r="O68">
            <v>32</v>
          </cell>
          <cell r="P68" t="str">
            <v>Начисление</v>
          </cell>
          <cell r="Q68">
            <v>42145</v>
          </cell>
          <cell r="R68">
            <v>42125</v>
          </cell>
          <cell r="S68" t="str">
            <v/>
          </cell>
          <cell r="T68">
            <v>42145</v>
          </cell>
          <cell r="U68">
            <v>42145</v>
          </cell>
          <cell r="V68">
            <v>42144</v>
          </cell>
          <cell r="W68" t="str">
            <v/>
          </cell>
          <cell r="X68">
            <v>258.57</v>
          </cell>
          <cell r="Y68">
            <v>42145</v>
          </cell>
          <cell r="Z68">
            <v>2015</v>
          </cell>
        </row>
        <row r="69">
          <cell r="O69">
            <v>33</v>
          </cell>
          <cell r="P69" t="str">
            <v>Оплата</v>
          </cell>
          <cell r="Q69">
            <v>42153</v>
          </cell>
          <cell r="R69">
            <v>42153</v>
          </cell>
          <cell r="S69">
            <v>42153</v>
          </cell>
          <cell r="T69" t="str">
            <v/>
          </cell>
          <cell r="U69" t="str">
            <v/>
          </cell>
          <cell r="V69" t="str">
            <v/>
          </cell>
          <cell r="W69" t="str">
            <v>ИПК</v>
          </cell>
          <cell r="X69">
            <v>258.57</v>
          </cell>
          <cell r="Y69" t="str">
            <v>2015.05.29 ИПК</v>
          </cell>
          <cell r="Z69">
            <v>2015</v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</row>
        <row r="72">
          <cell r="O72">
            <v>34</v>
          </cell>
          <cell r="P72" t="str">
            <v>Начисление</v>
          </cell>
          <cell r="Q72">
            <v>42115</v>
          </cell>
          <cell r="R72">
            <v>42095</v>
          </cell>
          <cell r="S72" t="str">
            <v/>
          </cell>
          <cell r="T72">
            <v>42115</v>
          </cell>
          <cell r="U72">
            <v>42115</v>
          </cell>
          <cell r="V72">
            <v>42114</v>
          </cell>
          <cell r="W72" t="str">
            <v/>
          </cell>
          <cell r="X72">
            <v>258.57</v>
          </cell>
          <cell r="Y72">
            <v>42115</v>
          </cell>
          <cell r="Z72">
            <v>2015</v>
          </cell>
        </row>
        <row r="73">
          <cell r="O73">
            <v>35</v>
          </cell>
          <cell r="P73" t="str">
            <v>Оплата</v>
          </cell>
          <cell r="Q73">
            <v>42119</v>
          </cell>
          <cell r="R73">
            <v>42121</v>
          </cell>
          <cell r="S73">
            <v>42119</v>
          </cell>
          <cell r="T73" t="str">
            <v/>
          </cell>
          <cell r="U73" t="str">
            <v/>
          </cell>
          <cell r="V73" t="str">
            <v/>
          </cell>
          <cell r="W73" t="str">
            <v>ИПК</v>
          </cell>
          <cell r="X73">
            <v>258.57</v>
          </cell>
          <cell r="Y73" t="str">
            <v>2015.04.25 ИПК</v>
          </cell>
          <cell r="Z73">
            <v>2015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</row>
        <row r="76">
          <cell r="O76">
            <v>36</v>
          </cell>
          <cell r="P76" t="str">
            <v>Оплата</v>
          </cell>
          <cell r="Q76">
            <v>42069</v>
          </cell>
          <cell r="R76">
            <v>42072</v>
          </cell>
          <cell r="S76">
            <v>42069</v>
          </cell>
          <cell r="T76" t="str">
            <v/>
          </cell>
          <cell r="U76" t="str">
            <v/>
          </cell>
          <cell r="V76" t="str">
            <v/>
          </cell>
          <cell r="W76" t="str">
            <v>ИПК</v>
          </cell>
          <cell r="X76">
            <v>258.57</v>
          </cell>
          <cell r="Y76" t="str">
            <v>2015.03.06 ИПК</v>
          </cell>
          <cell r="Z76">
            <v>2015</v>
          </cell>
        </row>
        <row r="77">
          <cell r="O77">
            <v>37</v>
          </cell>
          <cell r="P77" t="str">
            <v>Оплата</v>
          </cell>
          <cell r="Q77">
            <v>42088</v>
          </cell>
          <cell r="R77">
            <v>42089</v>
          </cell>
          <cell r="S77">
            <v>42088</v>
          </cell>
          <cell r="T77" t="str">
            <v/>
          </cell>
          <cell r="U77" t="str">
            <v/>
          </cell>
          <cell r="V77" t="str">
            <v/>
          </cell>
          <cell r="W77" t="str">
            <v>ИПК</v>
          </cell>
          <cell r="X77">
            <v>258.57</v>
          </cell>
          <cell r="Y77" t="str">
            <v>2015.03.25 ИПК</v>
          </cell>
          <cell r="Z77">
            <v>2015</v>
          </cell>
        </row>
        <row r="78">
          <cell r="O78">
            <v>38</v>
          </cell>
          <cell r="P78" t="str">
            <v>Начисление</v>
          </cell>
          <cell r="Q78">
            <v>42089</v>
          </cell>
          <cell r="R78">
            <v>42064</v>
          </cell>
          <cell r="S78" t="str">
            <v/>
          </cell>
          <cell r="T78">
            <v>42089</v>
          </cell>
          <cell r="U78">
            <v>42089</v>
          </cell>
          <cell r="V78">
            <v>42083</v>
          </cell>
          <cell r="W78" t="str">
            <v/>
          </cell>
          <cell r="X78">
            <v>258.57</v>
          </cell>
          <cell r="Y78">
            <v>42089</v>
          </cell>
          <cell r="Z78">
            <v>2015</v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</row>
        <row r="81">
          <cell r="O81">
            <v>39</v>
          </cell>
          <cell r="P81" t="str">
            <v>Начисление</v>
          </cell>
          <cell r="Q81">
            <v>42059</v>
          </cell>
          <cell r="R81">
            <v>42036</v>
          </cell>
          <cell r="S81" t="str">
            <v/>
          </cell>
          <cell r="T81">
            <v>42059</v>
          </cell>
          <cell r="U81">
            <v>42059</v>
          </cell>
          <cell r="V81">
            <v>42055</v>
          </cell>
          <cell r="W81" t="str">
            <v/>
          </cell>
          <cell r="X81">
            <v>258.57</v>
          </cell>
          <cell r="Y81">
            <v>42059</v>
          </cell>
          <cell r="Z81">
            <v>2015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</row>
        <row r="83"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</row>
        <row r="84">
          <cell r="O84">
            <v>40</v>
          </cell>
          <cell r="P84" t="str">
            <v>Оплата</v>
          </cell>
          <cell r="Q84">
            <v>42027</v>
          </cell>
          <cell r="R84">
            <v>42018</v>
          </cell>
          <cell r="S84">
            <v>42027</v>
          </cell>
          <cell r="T84" t="str">
            <v/>
          </cell>
          <cell r="U84" t="str">
            <v/>
          </cell>
          <cell r="V84" t="str">
            <v/>
          </cell>
          <cell r="W84" t="str">
            <v>ИПК</v>
          </cell>
          <cell r="X84">
            <v>258.57</v>
          </cell>
          <cell r="Y84" t="str">
            <v>2015.01.23 ИПК</v>
          </cell>
          <cell r="Z84">
            <v>2015</v>
          </cell>
        </row>
        <row r="85">
          <cell r="O85">
            <v>41</v>
          </cell>
          <cell r="P85" t="str">
            <v>Начисление</v>
          </cell>
          <cell r="Q85">
            <v>42030</v>
          </cell>
          <cell r="R85">
            <v>42005</v>
          </cell>
          <cell r="S85" t="str">
            <v/>
          </cell>
          <cell r="T85">
            <v>42030</v>
          </cell>
          <cell r="U85">
            <v>42030</v>
          </cell>
          <cell r="V85">
            <v>42024</v>
          </cell>
          <cell r="W85" t="str">
            <v/>
          </cell>
          <cell r="X85">
            <v>258.57</v>
          </cell>
          <cell r="Y85">
            <v>42030</v>
          </cell>
          <cell r="Z85">
            <v>2015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</row>
        <row r="88">
          <cell r="O88">
            <v>42</v>
          </cell>
          <cell r="P88" t="str">
            <v>Начисление</v>
          </cell>
          <cell r="Q88">
            <v>41994</v>
          </cell>
          <cell r="R88">
            <v>41974</v>
          </cell>
          <cell r="S88" t="str">
            <v/>
          </cell>
          <cell r="T88">
            <v>41994</v>
          </cell>
          <cell r="U88">
            <v>41994</v>
          </cell>
          <cell r="V88">
            <v>41993</v>
          </cell>
          <cell r="W88" t="str">
            <v/>
          </cell>
          <cell r="X88">
            <v>258.57</v>
          </cell>
          <cell r="Y88">
            <v>41994</v>
          </cell>
          <cell r="Z88">
            <v>2014</v>
          </cell>
        </row>
        <row r="89"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</row>
        <row r="91">
          <cell r="O91">
            <v>43</v>
          </cell>
          <cell r="P91" t="str">
            <v>Начисление</v>
          </cell>
          <cell r="Q91">
            <v>41972</v>
          </cell>
          <cell r="R91">
            <v>41944</v>
          </cell>
          <cell r="S91" t="str">
            <v/>
          </cell>
          <cell r="T91">
            <v>41972</v>
          </cell>
          <cell r="U91">
            <v>41972</v>
          </cell>
          <cell r="V91">
            <v>41963</v>
          </cell>
          <cell r="W91" t="str">
            <v/>
          </cell>
          <cell r="X91">
            <v>258.57</v>
          </cell>
          <cell r="Y91">
            <v>41972</v>
          </cell>
          <cell r="Z91">
            <v>2014</v>
          </cell>
        </row>
        <row r="92">
          <cell r="O92">
            <v>44</v>
          </cell>
          <cell r="P92" t="str">
            <v>Оплата</v>
          </cell>
          <cell r="Q92">
            <v>41996</v>
          </cell>
          <cell r="R92">
            <v>41970</v>
          </cell>
          <cell r="S92">
            <v>41996</v>
          </cell>
          <cell r="T92" t="str">
            <v/>
          </cell>
          <cell r="U92" t="str">
            <v/>
          </cell>
          <cell r="V92" t="str">
            <v/>
          </cell>
          <cell r="W92" t="str">
            <v>ИПК</v>
          </cell>
          <cell r="X92">
            <v>775.71</v>
          </cell>
          <cell r="Y92" t="str">
            <v>2014.12.23 ИПК</v>
          </cell>
          <cell r="Z92">
            <v>2014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</row>
        <row r="95">
          <cell r="O95">
            <v>45</v>
          </cell>
          <cell r="P95" t="str">
            <v>Начисление</v>
          </cell>
          <cell r="Q95">
            <v>41942</v>
          </cell>
          <cell r="R95">
            <v>41913</v>
          </cell>
          <cell r="S95" t="str">
            <v/>
          </cell>
          <cell r="T95">
            <v>41942</v>
          </cell>
          <cell r="U95">
            <v>41942</v>
          </cell>
          <cell r="V95">
            <v>41932</v>
          </cell>
          <cell r="W95" t="str">
            <v/>
          </cell>
          <cell r="X95">
            <v>258.57</v>
          </cell>
          <cell r="Y95">
            <v>41942</v>
          </cell>
          <cell r="Z95">
            <v>2014</v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</row>
        <row r="98">
          <cell r="O98">
            <v>46</v>
          </cell>
          <cell r="P98" t="str">
            <v>Начисление</v>
          </cell>
          <cell r="Q98">
            <v>41922</v>
          </cell>
          <cell r="R98">
            <v>41883</v>
          </cell>
          <cell r="S98" t="str">
            <v/>
          </cell>
          <cell r="T98">
            <v>41922</v>
          </cell>
          <cell r="U98">
            <v>41922</v>
          </cell>
          <cell r="V98">
            <v>41902</v>
          </cell>
          <cell r="W98" t="str">
            <v/>
          </cell>
          <cell r="X98">
            <v>258.57</v>
          </cell>
          <cell r="Y98">
            <v>41922</v>
          </cell>
          <cell r="Z98">
            <v>2014</v>
          </cell>
        </row>
        <row r="99">
          <cell r="P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Z99" t="str">
            <v/>
          </cell>
        </row>
        <row r="100">
          <cell r="P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Z100" t="str">
            <v/>
          </cell>
        </row>
        <row r="101">
          <cell r="P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Z101" t="str">
            <v/>
          </cell>
        </row>
        <row r="102">
          <cell r="P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Z102" t="str">
            <v/>
          </cell>
        </row>
        <row r="103">
          <cell r="P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Z103" t="str">
            <v/>
          </cell>
        </row>
        <row r="104">
          <cell r="P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Z104" t="str">
            <v/>
          </cell>
        </row>
        <row r="105">
          <cell r="P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Z105" t="str">
            <v/>
          </cell>
        </row>
        <row r="106">
          <cell r="P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Z106" t="str">
            <v/>
          </cell>
        </row>
        <row r="107">
          <cell r="P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Z107" t="str">
            <v/>
          </cell>
        </row>
        <row r="108">
          <cell r="P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Z108" t="str">
            <v/>
          </cell>
        </row>
        <row r="109">
          <cell r="P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</row>
        <row r="110">
          <cell r="P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</row>
        <row r="111">
          <cell r="P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</row>
        <row r="112">
          <cell r="P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Z112" t="str">
            <v/>
          </cell>
        </row>
        <row r="113">
          <cell r="P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Z113" t="str">
            <v/>
          </cell>
        </row>
        <row r="114">
          <cell r="P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Z114" t="str">
            <v/>
          </cell>
        </row>
        <row r="115">
          <cell r="P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Z115" t="str">
            <v/>
          </cell>
        </row>
        <row r="116">
          <cell r="P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Z116" t="str">
            <v/>
          </cell>
        </row>
        <row r="117">
          <cell r="P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Z117" t="str">
            <v/>
          </cell>
        </row>
        <row r="118">
          <cell r="P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Z118" t="str">
            <v/>
          </cell>
        </row>
        <row r="119">
          <cell r="P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Z119" t="str">
            <v/>
          </cell>
        </row>
        <row r="120">
          <cell r="P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Z120" t="str">
            <v/>
          </cell>
        </row>
        <row r="121">
          <cell r="P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Z121" t="str">
            <v/>
          </cell>
        </row>
        <row r="122">
          <cell r="P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Z122" t="str">
            <v/>
          </cell>
        </row>
        <row r="123">
          <cell r="P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Z123" t="str">
            <v/>
          </cell>
        </row>
        <row r="124">
          <cell r="P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Z124" t="str">
            <v/>
          </cell>
        </row>
        <row r="125">
          <cell r="P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</row>
        <row r="126">
          <cell r="P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</row>
        <row r="127">
          <cell r="P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</row>
        <row r="128">
          <cell r="P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Z128" t="str">
            <v/>
          </cell>
        </row>
        <row r="129">
          <cell r="P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Z129" t="str">
            <v/>
          </cell>
        </row>
        <row r="130">
          <cell r="P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Z130" t="str">
            <v/>
          </cell>
        </row>
        <row r="131">
          <cell r="P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Z131" t="str">
            <v/>
          </cell>
        </row>
        <row r="132">
          <cell r="P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Z132" t="str">
            <v/>
          </cell>
        </row>
        <row r="133">
          <cell r="P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Z133" t="str">
            <v/>
          </cell>
        </row>
        <row r="134">
          <cell r="P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Z134" t="str">
            <v/>
          </cell>
        </row>
        <row r="135">
          <cell r="P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Z135" t="str">
            <v/>
          </cell>
        </row>
        <row r="136">
          <cell r="P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Z136" t="str">
            <v/>
          </cell>
        </row>
        <row r="137">
          <cell r="P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Z137" t="str">
            <v/>
          </cell>
        </row>
        <row r="138">
          <cell r="P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Z138" t="str">
            <v/>
          </cell>
        </row>
        <row r="139">
          <cell r="P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Z139" t="str">
            <v/>
          </cell>
        </row>
        <row r="140">
          <cell r="P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Z140" t="str">
            <v/>
          </cell>
        </row>
        <row r="141">
          <cell r="P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Z141" t="str">
            <v/>
          </cell>
        </row>
        <row r="142">
          <cell r="P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Z142" t="str">
            <v/>
          </cell>
        </row>
        <row r="143">
          <cell r="P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Z143" t="str">
            <v/>
          </cell>
        </row>
        <row r="144">
          <cell r="P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Z144" t="str">
            <v/>
          </cell>
        </row>
        <row r="145">
          <cell r="P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Z145" t="str">
            <v/>
          </cell>
        </row>
        <row r="146">
          <cell r="P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Z146" t="str">
            <v/>
          </cell>
        </row>
        <row r="147">
          <cell r="P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Z147" t="str">
            <v/>
          </cell>
        </row>
        <row r="148">
          <cell r="P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Z148" t="str">
            <v/>
          </cell>
        </row>
        <row r="149">
          <cell r="P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Z149" t="str">
            <v/>
          </cell>
        </row>
        <row r="150">
          <cell r="P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Z150" t="str">
            <v/>
          </cell>
        </row>
        <row r="151">
          <cell r="P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Z151" t="str">
            <v/>
          </cell>
        </row>
        <row r="152">
          <cell r="P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Z152" t="str">
            <v/>
          </cell>
        </row>
        <row r="153">
          <cell r="P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</row>
        <row r="154">
          <cell r="P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</row>
        <row r="155">
          <cell r="P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</row>
        <row r="156">
          <cell r="P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Z156" t="str">
            <v/>
          </cell>
        </row>
        <row r="157">
          <cell r="P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Z157" t="str">
            <v/>
          </cell>
        </row>
        <row r="158">
          <cell r="P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Z158" t="str">
            <v/>
          </cell>
        </row>
        <row r="159">
          <cell r="P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Z159" t="str">
            <v/>
          </cell>
        </row>
        <row r="160">
          <cell r="P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Z160" t="str">
            <v/>
          </cell>
        </row>
        <row r="161">
          <cell r="P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Z161" t="str">
            <v/>
          </cell>
        </row>
        <row r="162">
          <cell r="P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Z162" t="str">
            <v/>
          </cell>
        </row>
        <row r="163">
          <cell r="P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Z163" t="str">
            <v/>
          </cell>
        </row>
        <row r="164">
          <cell r="P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Z164" t="str">
            <v/>
          </cell>
        </row>
        <row r="165">
          <cell r="P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Z165" t="str">
            <v/>
          </cell>
        </row>
        <row r="166">
          <cell r="P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Z166" t="str">
            <v/>
          </cell>
        </row>
        <row r="167">
          <cell r="P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Z167" t="str">
            <v/>
          </cell>
        </row>
        <row r="168">
          <cell r="P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Z168" t="str">
            <v/>
          </cell>
        </row>
        <row r="169">
          <cell r="P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Z169" t="str">
            <v/>
          </cell>
        </row>
        <row r="170">
          <cell r="P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Z170" t="str">
            <v/>
          </cell>
        </row>
        <row r="171">
          <cell r="P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Z171" t="str">
            <v/>
          </cell>
        </row>
        <row r="172">
          <cell r="P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Z172" t="str">
            <v/>
          </cell>
        </row>
        <row r="173">
          <cell r="P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Z173" t="str">
            <v/>
          </cell>
        </row>
        <row r="174">
          <cell r="P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Z174" t="str">
            <v/>
          </cell>
        </row>
        <row r="175">
          <cell r="P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Z175" t="str">
            <v/>
          </cell>
        </row>
        <row r="176">
          <cell r="P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Z176" t="str">
            <v/>
          </cell>
        </row>
        <row r="177">
          <cell r="P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Z177" t="str">
            <v/>
          </cell>
        </row>
        <row r="178">
          <cell r="P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Z178" t="str">
            <v/>
          </cell>
        </row>
        <row r="179">
          <cell r="P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Z179" t="str">
            <v/>
          </cell>
        </row>
        <row r="180">
          <cell r="P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</row>
        <row r="181">
          <cell r="P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</row>
        <row r="182">
          <cell r="P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</row>
        <row r="183">
          <cell r="P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Z183" t="str">
            <v/>
          </cell>
        </row>
        <row r="184">
          <cell r="P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Z184" t="str">
            <v/>
          </cell>
        </row>
        <row r="185">
          <cell r="P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Z185" t="str">
            <v/>
          </cell>
        </row>
        <row r="186">
          <cell r="P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Z186" t="str">
            <v/>
          </cell>
        </row>
        <row r="187">
          <cell r="P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Z187" t="str">
            <v/>
          </cell>
        </row>
        <row r="188">
          <cell r="P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Z188" t="str">
            <v/>
          </cell>
        </row>
        <row r="189">
          <cell r="P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Z189" t="str">
            <v/>
          </cell>
        </row>
        <row r="190">
          <cell r="P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Z190" t="str">
            <v/>
          </cell>
        </row>
        <row r="191">
          <cell r="P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Z191" t="str">
            <v/>
          </cell>
        </row>
        <row r="192">
          <cell r="P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Z192" t="str">
            <v/>
          </cell>
        </row>
        <row r="193">
          <cell r="P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Z193" t="str">
            <v/>
          </cell>
        </row>
        <row r="194">
          <cell r="P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Z194" t="str">
            <v/>
          </cell>
        </row>
        <row r="195">
          <cell r="P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Z195" t="str">
            <v/>
          </cell>
        </row>
        <row r="196">
          <cell r="P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Z196" t="str">
            <v/>
          </cell>
        </row>
        <row r="197">
          <cell r="P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Z197" t="str">
            <v/>
          </cell>
        </row>
        <row r="198">
          <cell r="P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Z198" t="str">
            <v/>
          </cell>
        </row>
        <row r="199">
          <cell r="P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Z199" t="str">
            <v/>
          </cell>
        </row>
        <row r="200">
          <cell r="P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Z200" t="str">
            <v/>
          </cell>
        </row>
        <row r="201">
          <cell r="P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Z201" t="str">
            <v/>
          </cell>
        </row>
        <row r="202">
          <cell r="P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Z202" t="str">
            <v/>
          </cell>
        </row>
        <row r="203">
          <cell r="P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Z203" t="str">
            <v/>
          </cell>
        </row>
        <row r="204">
          <cell r="P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Z204" t="str">
            <v/>
          </cell>
        </row>
        <row r="205">
          <cell r="P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Z205" t="str">
            <v/>
          </cell>
        </row>
        <row r="206">
          <cell r="P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Z206" t="str">
            <v/>
          </cell>
        </row>
        <row r="207">
          <cell r="P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Z207" t="str">
            <v/>
          </cell>
        </row>
        <row r="208">
          <cell r="P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Z208" t="str">
            <v/>
          </cell>
        </row>
        <row r="209">
          <cell r="P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Z209" t="str">
            <v/>
          </cell>
        </row>
        <row r="210">
          <cell r="P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Z210" t="str">
            <v/>
          </cell>
        </row>
        <row r="211">
          <cell r="P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Z211" t="str">
            <v/>
          </cell>
        </row>
        <row r="212">
          <cell r="P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Z212" t="str">
            <v/>
          </cell>
        </row>
        <row r="213">
          <cell r="P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Z213" t="str">
            <v/>
          </cell>
        </row>
        <row r="214">
          <cell r="P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Z214" t="str">
            <v/>
          </cell>
        </row>
        <row r="215">
          <cell r="P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Z215" t="str">
            <v/>
          </cell>
        </row>
        <row r="216">
          <cell r="P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Z216" t="str">
            <v/>
          </cell>
        </row>
        <row r="217">
          <cell r="P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</row>
        <row r="218">
          <cell r="P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</row>
        <row r="219">
          <cell r="P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</row>
        <row r="220">
          <cell r="P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Z220" t="str">
            <v/>
          </cell>
        </row>
        <row r="221">
          <cell r="P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Z221" t="str">
            <v/>
          </cell>
        </row>
        <row r="222">
          <cell r="P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Z222" t="str">
            <v/>
          </cell>
        </row>
        <row r="223">
          <cell r="P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Z223" t="str">
            <v/>
          </cell>
        </row>
        <row r="224">
          <cell r="P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Z224" t="str">
            <v/>
          </cell>
        </row>
        <row r="225">
          <cell r="P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Z225" t="str">
            <v/>
          </cell>
        </row>
        <row r="226">
          <cell r="P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Z226" t="str">
            <v/>
          </cell>
        </row>
        <row r="227">
          <cell r="P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Z227" t="str">
            <v/>
          </cell>
        </row>
        <row r="228">
          <cell r="P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Z228" t="str">
            <v/>
          </cell>
        </row>
        <row r="229">
          <cell r="P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Z229" t="str">
            <v/>
          </cell>
        </row>
        <row r="230">
          <cell r="P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Z230" t="str">
            <v/>
          </cell>
        </row>
        <row r="231">
          <cell r="P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Z231" t="str">
            <v/>
          </cell>
        </row>
        <row r="232">
          <cell r="P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Z232" t="str">
            <v/>
          </cell>
        </row>
        <row r="233">
          <cell r="P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Z233" t="str">
            <v/>
          </cell>
        </row>
        <row r="234">
          <cell r="P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</row>
        <row r="235">
          <cell r="P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</row>
        <row r="236">
          <cell r="P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</row>
        <row r="237">
          <cell r="P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Z237" t="str">
            <v/>
          </cell>
        </row>
        <row r="238">
          <cell r="P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Z238" t="str">
            <v/>
          </cell>
        </row>
        <row r="239">
          <cell r="P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Z239" t="str">
            <v/>
          </cell>
        </row>
        <row r="240">
          <cell r="P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Z240" t="str">
            <v/>
          </cell>
        </row>
        <row r="241">
          <cell r="P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Z241" t="str">
            <v/>
          </cell>
        </row>
        <row r="242">
          <cell r="P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Z242" t="str">
            <v/>
          </cell>
        </row>
        <row r="243">
          <cell r="P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Z243" t="str">
            <v/>
          </cell>
        </row>
        <row r="244">
          <cell r="P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Z244" t="str">
            <v/>
          </cell>
        </row>
        <row r="245">
          <cell r="P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Z245" t="str">
            <v/>
          </cell>
        </row>
        <row r="246">
          <cell r="P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Z246" t="str">
            <v/>
          </cell>
        </row>
        <row r="247">
          <cell r="P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Z247" t="str">
            <v/>
          </cell>
        </row>
        <row r="248">
          <cell r="P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Z248" t="str">
            <v/>
          </cell>
        </row>
        <row r="249">
          <cell r="P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Z24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00"/>
  <sheetViews>
    <sheetView tabSelected="1" workbookViewId="0">
      <selection activeCell="M4" sqref="M4"/>
    </sheetView>
  </sheetViews>
  <sheetFormatPr defaultRowHeight="15" x14ac:dyDescent="0.25"/>
  <cols>
    <col min="10" max="10" width="7.42578125" customWidth="1"/>
    <col min="11" max="11" width="23.7109375" style="1" customWidth="1"/>
    <col min="12" max="12" width="13.85546875" customWidth="1"/>
    <col min="13" max="13" width="22.42578125" customWidth="1"/>
  </cols>
  <sheetData>
    <row r="1" spans="3:13" ht="60" customHeight="1" x14ac:dyDescent="0.25">
      <c r="K1" s="2" t="s">
        <v>2</v>
      </c>
    </row>
    <row r="2" spans="3:13" x14ac:dyDescent="0.25">
      <c r="K2" s="3"/>
    </row>
    <row r="3" spans="3:13" x14ac:dyDescent="0.25">
      <c r="C3" t="s">
        <v>1</v>
      </c>
      <c r="D3" t="s">
        <v>0</v>
      </c>
      <c r="F3">
        <v>2017</v>
      </c>
      <c r="G3" t="e">
        <f>INDEX(C3:C48,MATCH(F3,D3:D48,0),1)</f>
        <v>#N/A</v>
      </c>
      <c r="H3" t="e">
        <f>G3+COUNTIF($D$4:$D$49,F$3)-1</f>
        <v>#N/A</v>
      </c>
      <c r="J3">
        <f>IF(LEN(K3)=4,K3,"")</f>
        <v>2016</v>
      </c>
      <c r="K3" s="3">
        <f>MAX(D4:D49)</f>
        <v>2016</v>
      </c>
      <c r="L3">
        <f>MAX(D4:D49)</f>
        <v>2016</v>
      </c>
      <c r="M3">
        <f>MAX(D4:D49)</f>
        <v>2016</v>
      </c>
    </row>
    <row r="4" spans="3:13" x14ac:dyDescent="0.25">
      <c r="C4">
        <v>1</v>
      </c>
      <c r="D4">
        <v>2016</v>
      </c>
      <c r="E4">
        <f>SUM(J3:J69)</f>
        <v>18136</v>
      </c>
      <c r="F4">
        <v>2016</v>
      </c>
      <c r="G4">
        <f>INDEX(C4:C49,MATCH(F4,D4:D49,0),1)</f>
        <v>1</v>
      </c>
      <c r="H4">
        <f>G4+COUNTIF($D$4:$D$49,F$4)-1</f>
        <v>17</v>
      </c>
      <c r="J4" t="str">
        <f t="shared" ref="J4:J30" si="0">IF(LEN(K4)=4,K4,"")</f>
        <v/>
      </c>
      <c r="K4" s="3">
        <v>1</v>
      </c>
      <c r="L4">
        <v>1</v>
      </c>
      <c r="M4">
        <f>IF(COUNTIF(M$3:M3,"&lt;"&amp;MIN(D$4:D$49)-1)=IFERROR(MATCH(INDEX(M$1:M3,SUMPRODUCT(MAX((M$3:M3&gt;MAX(C$4:C$49))*ROW(M$3:M3))))-1,D$4:D$49,),1)-1,SMALL(M$3:M3,COUNTIF(M$3:M3,"&lt;"&amp;MIN(D$4:D$49))+1)-1,1+IFERROR(LARGE(M$3:M3,COUNTIF(M$3:M3,"&gt;"&amp;MIN(D$4:D$49)-1)+1),0))</f>
        <v>1</v>
      </c>
    </row>
    <row r="5" spans="3:13" x14ac:dyDescent="0.25">
      <c r="C5">
        <v>2</v>
      </c>
      <c r="D5">
        <v>2016</v>
      </c>
      <c r="F5">
        <v>2015</v>
      </c>
      <c r="G5">
        <f>INDEX(C5:C50,MATCH(F5,D5:D50,0),1)</f>
        <v>18</v>
      </c>
      <c r="H5">
        <f>G5+COUNTIF($D$4:$D$49,F$5)-1</f>
        <v>41</v>
      </c>
      <c r="J5" t="str">
        <f t="shared" si="0"/>
        <v/>
      </c>
      <c r="K5" s="3">
        <f>IF((K4+1)&lt;($G$11+1),K4+1,VLOOKUP(MAX(J$3:J4),G$21:H$23,2,FALSE))</f>
        <v>2</v>
      </c>
      <c r="L5">
        <v>2</v>
      </c>
      <c r="M5">
        <f>IF(COUNTIF(M$3:M4,"&lt;"&amp;MIN(D$4:D$49)-1)=IFERROR(MATCH(INDEX(M$1:M4,SUMPRODUCT(MAX((M$3:M4&gt;MAX(C$4:C$49))*ROW(M$3:M4))))-1,D$4:D$49,),1)-1,SMALL(M$3:M4,COUNTIF(M$3:M4,"&lt;"&amp;MIN(D$4:D$49))+1)-1,1+IFERROR(LARGE(M$3:M4,COUNTIF(M$3:M4,"&gt;"&amp;MIN(D$4:D$49)-1)+1),0))</f>
        <v>2</v>
      </c>
    </row>
    <row r="6" spans="3:13" x14ac:dyDescent="0.25">
      <c r="C6">
        <v>3</v>
      </c>
      <c r="D6">
        <v>2016</v>
      </c>
      <c r="F6">
        <v>2014</v>
      </c>
      <c r="G6">
        <f>INDEX(C6:C51,MATCH(F6,D6:D51,0),1)</f>
        <v>42</v>
      </c>
      <c r="H6">
        <f>G6+COUNTIF($D$4:$D$49,F$6)-1</f>
        <v>46</v>
      </c>
      <c r="J6" t="str">
        <f t="shared" si="0"/>
        <v/>
      </c>
      <c r="K6" s="3">
        <f>IF((K5+1)&lt;($G$11+1),K5+1,VLOOKUP(MAX(J$3:J5),G$21:H$23,2,FALSE))</f>
        <v>3</v>
      </c>
      <c r="L6">
        <v>3</v>
      </c>
      <c r="M6">
        <f>IF(COUNTIF(M$3:M5,"&lt;"&amp;MIN(D$4:D$49)-1)=IFERROR(MATCH(INDEX(M$1:M5,SUMPRODUCT(MAX((M$3:M5&gt;MAX(C$4:C$49))*ROW(M$3:M5))))-1,D$4:D$49,),1)-1,SMALL(M$3:M5,COUNTIF(M$3:M5,"&lt;"&amp;MIN(D$4:D$49))+1)-1,1+IFERROR(LARGE(M$3:M5,COUNTIF(M$3:M5,"&gt;"&amp;MIN(D$4:D$49)-1)+1),0))</f>
        <v>3</v>
      </c>
    </row>
    <row r="7" spans="3:13" x14ac:dyDescent="0.25">
      <c r="C7">
        <v>4</v>
      </c>
      <c r="D7">
        <v>2016</v>
      </c>
      <c r="J7" t="str">
        <f t="shared" si="0"/>
        <v/>
      </c>
      <c r="K7" s="3">
        <f>IF((K6+1)&lt;($G$11+1),K6+1,VLOOKUP(MAX(J$3:J6),G$21:H$23,2,FALSE))</f>
        <v>4</v>
      </c>
      <c r="L7">
        <v>4</v>
      </c>
      <c r="M7">
        <f>IF(COUNTIF(M$3:M6,"&lt;"&amp;MIN(D$4:D$49)-1)=IFERROR(MATCH(INDEX(M$1:M6,SUMPRODUCT(MAX((M$3:M6&gt;MAX(C$4:C$49))*ROW(M$3:M6))))-1,D$4:D$49,),1)-1,SMALL(M$3:M6,COUNTIF(M$3:M6,"&lt;"&amp;MIN(D$4:D$49))+1)-1,1+IFERROR(LARGE(M$3:M6,COUNTIF(M$3:M6,"&gt;"&amp;MIN(D$4:D$49)-1)+1),0))</f>
        <v>4</v>
      </c>
    </row>
    <row r="8" spans="3:13" x14ac:dyDescent="0.25">
      <c r="C8">
        <v>5</v>
      </c>
      <c r="D8">
        <v>2016</v>
      </c>
      <c r="F8">
        <v>2017</v>
      </c>
      <c r="G8" t="e">
        <f>VLOOKUP(F8,F3:H6,2,FALSE)</f>
        <v>#N/A</v>
      </c>
      <c r="J8" t="str">
        <f t="shared" si="0"/>
        <v/>
      </c>
      <c r="K8" s="3">
        <f>IF((K7+1)&lt;($G$11+1),K7+1,VLOOKUP(MAX(J$3:J7),G$21:H$23,2,FALSE))</f>
        <v>5</v>
      </c>
      <c r="L8">
        <v>5</v>
      </c>
      <c r="M8">
        <f>IF(COUNTIF(M$3:M7,"&lt;"&amp;MIN(D$4:D$49)-1)=IFERROR(MATCH(INDEX(M$1:M7,SUMPRODUCT(MAX((M$3:M7&gt;MAX(C$4:C$49))*ROW(M$3:M7))))-1,D$4:D$49,),1)-1,SMALL(M$3:M7,COUNTIF(M$3:M7,"&lt;"&amp;MIN(D$4:D$49))+1)-1,1+IFERROR(LARGE(M$3:M7,COUNTIF(M$3:M7,"&gt;"&amp;MIN(D$4:D$49)-1)+1),0))</f>
        <v>5</v>
      </c>
    </row>
    <row r="9" spans="3:13" x14ac:dyDescent="0.25">
      <c r="C9">
        <v>6</v>
      </c>
      <c r="D9">
        <v>2016</v>
      </c>
      <c r="F9">
        <v>2017</v>
      </c>
      <c r="G9" t="e">
        <f>VLOOKUP(F8,F3:H6,3,FALSE)</f>
        <v>#N/A</v>
      </c>
      <c r="J9" t="str">
        <f t="shared" si="0"/>
        <v/>
      </c>
      <c r="K9" s="3">
        <f>IF((K8+1)&lt;($G$11+1),K8+1,VLOOKUP(MAX(J$3:J8),G$21:H$23,2,FALSE))</f>
        <v>6</v>
      </c>
      <c r="L9">
        <v>6</v>
      </c>
      <c r="M9">
        <f>IF(COUNTIF(M$3:M8,"&lt;"&amp;MIN(D$4:D$49)-1)=IFERROR(MATCH(INDEX(M$1:M8,SUMPRODUCT(MAX((M$3:M8&gt;MAX(C$4:C$49))*ROW(M$3:M8))))-1,D$4:D$49,),1)-1,SMALL(M$3:M8,COUNTIF(M$3:M8,"&lt;"&amp;MIN(D$4:D$49))+1)-1,1+IFERROR(LARGE(M$3:M8,COUNTIF(M$3:M8,"&gt;"&amp;MIN(D$4:D$49)-1)+1),0))</f>
        <v>6</v>
      </c>
    </row>
    <row r="10" spans="3:13" x14ac:dyDescent="0.25">
      <c r="C10">
        <v>7</v>
      </c>
      <c r="D10">
        <v>2016</v>
      </c>
      <c r="F10">
        <v>2016</v>
      </c>
      <c r="G10">
        <f>VLOOKUP(F10,F3:H6,2,FALSE)</f>
        <v>1</v>
      </c>
      <c r="J10" t="str">
        <f t="shared" si="0"/>
        <v/>
      </c>
      <c r="K10" s="3">
        <f>IF((K9+1)&lt;($G$11+1),K9+1,VLOOKUP(MAX(J$3:J9),G$21:H$23,2,FALSE))</f>
        <v>7</v>
      </c>
      <c r="L10">
        <v>7</v>
      </c>
      <c r="M10">
        <f>IF(COUNTIF(M$3:M9,"&lt;"&amp;MIN(D$4:D$49)-1)=IFERROR(MATCH(INDEX(M$1:M9,SUMPRODUCT(MAX((M$3:M9&gt;MAX(C$4:C$49))*ROW(M$3:M9))))-1,D$4:D$49,),1)-1,SMALL(M$3:M9,COUNTIF(M$3:M9,"&lt;"&amp;MIN(D$4:D$49))+1)-1,1+IFERROR(LARGE(M$3:M9,COUNTIF(M$3:M9,"&gt;"&amp;MIN(D$4:D$49)-1)+1),0))</f>
        <v>7</v>
      </c>
    </row>
    <row r="11" spans="3:13" x14ac:dyDescent="0.25">
      <c r="C11">
        <v>8</v>
      </c>
      <c r="D11">
        <v>2016</v>
      </c>
      <c r="F11">
        <v>2016</v>
      </c>
      <c r="G11">
        <f>VLOOKUP(F10,F3:H6,3,FALSE)</f>
        <v>17</v>
      </c>
      <c r="J11" t="str">
        <f t="shared" si="0"/>
        <v/>
      </c>
      <c r="K11" s="3">
        <f>IF((K10+1)&lt;($G$11+1),K10+1,VLOOKUP(MAX(J$3:J10),G$21:H$23,2,FALSE))</f>
        <v>8</v>
      </c>
      <c r="L11">
        <v>8</v>
      </c>
      <c r="M11">
        <f>IF(COUNTIF(M$3:M10,"&lt;"&amp;MIN(D$4:D$49)-1)=IFERROR(MATCH(INDEX(M$1:M10,SUMPRODUCT(MAX((M$3:M10&gt;MAX(C$4:C$49))*ROW(M$3:M10))))-1,D$4:D$49,),1)-1,SMALL(M$3:M10,COUNTIF(M$3:M10,"&lt;"&amp;MIN(D$4:D$49))+1)-1,1+IFERROR(LARGE(M$3:M10,COUNTIF(M$3:M10,"&gt;"&amp;MIN(D$4:D$49)-1)+1),0))</f>
        <v>8</v>
      </c>
    </row>
    <row r="12" spans="3:13" x14ac:dyDescent="0.25">
      <c r="C12">
        <v>9</v>
      </c>
      <c r="D12">
        <v>2016</v>
      </c>
      <c r="F12">
        <v>2015</v>
      </c>
      <c r="G12">
        <f>VLOOKUP(F12,F3:H6,2,FALSE)</f>
        <v>18</v>
      </c>
      <c r="J12" t="str">
        <f t="shared" si="0"/>
        <v/>
      </c>
      <c r="K12" s="3">
        <f>IF((K11+1)&lt;($G$11+1),K11+1,VLOOKUP(MAX(J$3:J11),G$21:H$23,2,FALSE))</f>
        <v>9</v>
      </c>
      <c r="L12">
        <v>9</v>
      </c>
      <c r="M12">
        <f>IF(COUNTIF(M$3:M11,"&lt;"&amp;MIN(D$4:D$49)-1)=IFERROR(MATCH(INDEX(M$1:M11,SUMPRODUCT(MAX((M$3:M11&gt;MAX(C$4:C$49))*ROW(M$3:M11))))-1,D$4:D$49,),1)-1,SMALL(M$3:M11,COUNTIF(M$3:M11,"&lt;"&amp;MIN(D$4:D$49))+1)-1,1+IFERROR(LARGE(M$3:M11,COUNTIF(M$3:M11,"&gt;"&amp;MIN(D$4:D$49)-1)+1),0))</f>
        <v>9</v>
      </c>
    </row>
    <row r="13" spans="3:13" x14ac:dyDescent="0.25">
      <c r="C13">
        <v>10</v>
      </c>
      <c r="D13">
        <v>2016</v>
      </c>
      <c r="F13">
        <v>2015</v>
      </c>
      <c r="G13">
        <f>VLOOKUP(F12,F3:H6,3,FALSE)</f>
        <v>41</v>
      </c>
      <c r="J13" t="str">
        <f t="shared" si="0"/>
        <v/>
      </c>
      <c r="K13" s="3">
        <f>IF((K12+1)&lt;($G$11+1),K12+1,VLOOKUP(MAX(J$3:J12),G$21:H$23,2,FALSE))</f>
        <v>10</v>
      </c>
      <c r="L13">
        <v>10</v>
      </c>
      <c r="M13">
        <f>IF(COUNTIF(M$3:M12,"&lt;"&amp;MIN(D$4:D$49)-1)=IFERROR(MATCH(INDEX(M$1:M12,SUMPRODUCT(MAX((M$3:M12&gt;MAX(C$4:C$49))*ROW(M$3:M12))))-1,D$4:D$49,),1)-1,SMALL(M$3:M12,COUNTIF(M$3:M12,"&lt;"&amp;MIN(D$4:D$49))+1)-1,1+IFERROR(LARGE(M$3:M12,COUNTIF(M$3:M12,"&gt;"&amp;MIN(D$4:D$49)-1)+1),0))</f>
        <v>10</v>
      </c>
    </row>
    <row r="14" spans="3:13" x14ac:dyDescent="0.25">
      <c r="C14">
        <v>11</v>
      </c>
      <c r="D14">
        <v>2016</v>
      </c>
      <c r="F14">
        <v>2014</v>
      </c>
      <c r="G14">
        <f>VLOOKUP(F14,F3:H6,2,FALSE)</f>
        <v>42</v>
      </c>
      <c r="J14" t="str">
        <f t="shared" si="0"/>
        <v/>
      </c>
      <c r="K14" s="3">
        <f>IF((K13+1)&lt;($G$11+1),K13+1,VLOOKUP(MAX(J$3:J13),G$21:H$23,2,FALSE))</f>
        <v>11</v>
      </c>
      <c r="L14">
        <v>11</v>
      </c>
      <c r="M14">
        <f>IF(COUNTIF(M$3:M13,"&lt;"&amp;MIN(D$4:D$49)-1)=IFERROR(MATCH(INDEX(M$1:M13,SUMPRODUCT(MAX((M$3:M13&gt;MAX(C$4:C$49))*ROW(M$3:M13))))-1,D$4:D$49,),1)-1,SMALL(M$3:M13,COUNTIF(M$3:M13,"&lt;"&amp;MIN(D$4:D$49))+1)-1,1+IFERROR(LARGE(M$3:M13,COUNTIF(M$3:M13,"&gt;"&amp;MIN(D$4:D$49)-1)+1),0))</f>
        <v>11</v>
      </c>
    </row>
    <row r="15" spans="3:13" x14ac:dyDescent="0.25">
      <c r="C15">
        <v>12</v>
      </c>
      <c r="D15">
        <v>2016</v>
      </c>
      <c r="F15">
        <v>2014</v>
      </c>
      <c r="G15">
        <f>VLOOKUP(F14,F3:H6,3,FALSE)</f>
        <v>46</v>
      </c>
      <c r="J15" t="str">
        <f t="shared" si="0"/>
        <v/>
      </c>
      <c r="K15" s="3">
        <f>IF((K14+1)&lt;($G$11+1),K14+1,VLOOKUP(MAX(J$3:J14),G$21:H$23,2,FALSE))</f>
        <v>12</v>
      </c>
      <c r="L15">
        <v>12</v>
      </c>
      <c r="M15">
        <f>IF(COUNTIF(M$3:M14,"&lt;"&amp;MIN(D$4:D$49)-1)=IFERROR(MATCH(INDEX(M$1:M14,SUMPRODUCT(MAX((M$3:M14&gt;MAX(C$4:C$49))*ROW(M$3:M14))))-1,D$4:D$49,),1)-1,SMALL(M$3:M14,COUNTIF(M$3:M14,"&lt;"&amp;MIN(D$4:D$49))+1)-1,1+IFERROR(LARGE(M$3:M14,COUNTIF(M$3:M14,"&gt;"&amp;MIN(D$4:D$49)-1)+1),0))</f>
        <v>12</v>
      </c>
    </row>
    <row r="16" spans="3:13" x14ac:dyDescent="0.25">
      <c r="C16">
        <v>13</v>
      </c>
      <c r="D16">
        <v>2016</v>
      </c>
      <c r="I16" t="str">
        <f>IF((G23-1)&gt;2013,G23-1,"")</f>
        <v/>
      </c>
      <c r="J16" t="str">
        <f t="shared" si="0"/>
        <v/>
      </c>
      <c r="K16" s="3">
        <f>IF((K15+1)&lt;($G$11+1),K15+1,VLOOKUP(MAX(J$3:J15),G$21:H$23,2,FALSE))</f>
        <v>13</v>
      </c>
      <c r="L16">
        <v>13</v>
      </c>
      <c r="M16">
        <f>IF(COUNTIF(M$3:M15,"&lt;"&amp;MIN(D$4:D$49)-1)=IFERROR(MATCH(INDEX(M$1:M15,SUMPRODUCT(MAX((M$3:M15&gt;MAX(C$4:C$49))*ROW(M$3:M15))))-1,D$4:D$49,),1)-1,SMALL(M$3:M15,COUNTIF(M$3:M15,"&lt;"&amp;MIN(D$4:D$49))+1)-1,1+IFERROR(LARGE(M$3:M15,COUNTIF(M$3:M15,"&gt;"&amp;MIN(D$4:D$49)-1)+1),0))</f>
        <v>13</v>
      </c>
    </row>
    <row r="17" spans="3:13" x14ac:dyDescent="0.25">
      <c r="C17">
        <v>14</v>
      </c>
      <c r="D17">
        <v>2016</v>
      </c>
      <c r="J17" t="str">
        <f t="shared" si="0"/>
        <v/>
      </c>
      <c r="K17" s="3">
        <f>IF((K16+1)&lt;($G$11+1),K16+1,VLOOKUP(MAX(J$3:J16),G$21:H$23,2,FALSE))</f>
        <v>14</v>
      </c>
      <c r="L17">
        <v>14</v>
      </c>
      <c r="M17">
        <f>IF(COUNTIF(M$3:M16,"&lt;"&amp;MIN(D$4:D$49)-1)=IFERROR(MATCH(INDEX(M$1:M16,SUMPRODUCT(MAX((M$3:M16&gt;MAX(C$4:C$49))*ROW(M$3:M16))))-1,D$4:D$49,),1)-1,SMALL(M$3:M16,COUNTIF(M$3:M16,"&lt;"&amp;MIN(D$4:D$49))+1)-1,1+IFERROR(LARGE(M$3:M16,COUNTIF(M$3:M16,"&gt;"&amp;MIN(D$4:D$49)-1)+1),0))</f>
        <v>14</v>
      </c>
    </row>
    <row r="18" spans="3:13" x14ac:dyDescent="0.25">
      <c r="C18">
        <v>15</v>
      </c>
      <c r="D18">
        <v>2016</v>
      </c>
      <c r="J18" t="str">
        <f t="shared" si="0"/>
        <v/>
      </c>
      <c r="K18" s="3">
        <f>IF((K17+1)&lt;($G$11+1),K17+1,VLOOKUP(MAX(J$3:J17),G$21:H$23,2,FALSE))</f>
        <v>15</v>
      </c>
      <c r="L18">
        <v>15</v>
      </c>
      <c r="M18">
        <f>IF(COUNTIF(M$3:M17,"&lt;"&amp;MIN(D$4:D$49)-1)=IFERROR(MATCH(INDEX(M$1:M17,SUMPRODUCT(MAX((M$3:M17&gt;MAX(C$4:C$49))*ROW(M$3:M17))))-1,D$4:D$49,),1)-1,SMALL(M$3:M17,COUNTIF(M$3:M17,"&lt;"&amp;MIN(D$4:D$49))+1)-1,1+IFERROR(LARGE(M$3:M17,COUNTIF(M$3:M17,"&gt;"&amp;MIN(D$4:D$49)-1)+1),0))</f>
        <v>15</v>
      </c>
    </row>
    <row r="19" spans="3:13" x14ac:dyDescent="0.25">
      <c r="C19">
        <v>16</v>
      </c>
      <c r="D19">
        <v>2016</v>
      </c>
      <c r="J19" t="str">
        <f t="shared" si="0"/>
        <v/>
      </c>
      <c r="K19" s="3">
        <f>IF((K18+1)&lt;($G$11+1),K18+1,VLOOKUP(MAX(J$3:J18),G$21:H$23,2,FALSE))</f>
        <v>16</v>
      </c>
      <c r="L19">
        <v>16</v>
      </c>
      <c r="M19">
        <f>IF(COUNTIF(M$3:M18,"&lt;"&amp;MIN(D$4:D$49)-1)=IFERROR(MATCH(INDEX(M$1:M18,SUMPRODUCT(MAX((M$3:M18&gt;MAX(C$4:C$49))*ROW(M$3:M18))))-1,D$4:D$49,),1)-1,SMALL(M$3:M18,COUNTIF(M$3:M18,"&lt;"&amp;MIN(D$4:D$49))+1)-1,1+IFERROR(LARGE(M$3:M18,COUNTIF(M$3:M18,"&gt;"&amp;MIN(D$4:D$49)-1)+1),0))</f>
        <v>16</v>
      </c>
    </row>
    <row r="20" spans="3:13" x14ac:dyDescent="0.25">
      <c r="C20">
        <v>17</v>
      </c>
      <c r="D20">
        <v>2016</v>
      </c>
      <c r="J20" t="str">
        <f t="shared" si="0"/>
        <v/>
      </c>
      <c r="K20" s="3">
        <f>IF((K19+1)&lt;($G$11+1),K19+1,VLOOKUP(MAX(J$3:J19),G$21:H$23,2,FALSE))</f>
        <v>17</v>
      </c>
      <c r="L20">
        <v>17</v>
      </c>
      <c r="M20">
        <f>IF(COUNTIF(M$3:M19,"&lt;"&amp;MIN(D$4:D$49)-1)=IFERROR(MATCH(INDEX(M$1:M19,SUMPRODUCT(MAX((M$3:M19&gt;MAX(C$4:C$49))*ROW(M$3:M19))))-1,D$4:D$49,),1)-1,SMALL(M$3:M19,COUNTIF(M$3:M19,"&lt;"&amp;MIN(D$4:D$49))+1)-1,1+IFERROR(LARGE(M$3:M19,COUNTIF(M$3:M19,"&gt;"&amp;MIN(D$4:D$49)-1)+1),0))</f>
        <v>17</v>
      </c>
    </row>
    <row r="21" spans="3:13" x14ac:dyDescent="0.25">
      <c r="C21">
        <v>18</v>
      </c>
      <c r="D21">
        <v>2015</v>
      </c>
      <c r="G21">
        <f>MAX(D4:D49)</f>
        <v>2016</v>
      </c>
      <c r="H21">
        <f>G21-1</f>
        <v>2015</v>
      </c>
      <c r="I21" t="b">
        <f>IF(K21="",VLOOKUP(MAX(J3:J20),G21:H23,2,FALSE))</f>
        <v>0</v>
      </c>
      <c r="J21">
        <f t="shared" si="0"/>
        <v>2015</v>
      </c>
      <c r="K21" s="3">
        <f>IF((K20+1)&lt;($G$11+1),K20+1,VLOOKUP(MAX(J$3:J20),G$21:H$23,2,FALSE))</f>
        <v>2015</v>
      </c>
      <c r="L21">
        <v>2015</v>
      </c>
      <c r="M21">
        <f>IF(COUNTIF(M$3:M20,"&lt;"&amp;MIN(D$4:D$49)-1)=IFERROR(MATCH(INDEX(M$1:M20,SUMPRODUCT(MAX((M$3:M20&gt;MAX(C$4:C$49))*ROW(M$3:M20))))-1,D$4:D$49,),1)-1,SMALL(M$3:M20,COUNTIF(M$3:M20,"&lt;"&amp;MIN(D$4:D$49))+1)-1,1+IFERROR(LARGE(M$3:M20,COUNTIF(M$3:M20,"&gt;"&amp;MIN(D$4:D$49)-1)+1),0))</f>
        <v>2015</v>
      </c>
    </row>
    <row r="22" spans="3:13" x14ac:dyDescent="0.25">
      <c r="C22">
        <v>19</v>
      </c>
      <c r="D22">
        <v>2015</v>
      </c>
      <c r="F22">
        <v>1</v>
      </c>
      <c r="G22">
        <f>IF((G21-1)&gt;2013,G21-1,"")</f>
        <v>2015</v>
      </c>
      <c r="H22">
        <f t="shared" ref="H22:H23" si="1">G22-1</f>
        <v>2014</v>
      </c>
      <c r="I22" t="b">
        <f t="shared" ref="I22:I23" si="2">IF(K22="",VLOOKUP(MAX(J4:J21),G22:H24,2,FALSE))</f>
        <v>0</v>
      </c>
      <c r="J22">
        <f>IF(LEN(K22)=4,K22,"")</f>
        <v>2015</v>
      </c>
      <c r="K22" s="3">
        <f>IF((K21+1)&lt;($G$11+1),K21+1,VLOOKUP(MAX(J$3:J21),G$21:H$23,2,FALSE))</f>
        <v>2015</v>
      </c>
      <c r="L22">
        <v>18</v>
      </c>
      <c r="M22">
        <f>IF(COUNTIF(M$3:M21,"&lt;"&amp;MIN(D$4:D$49)-1)=IFERROR(MATCH(INDEX(M$1:M21,SUMPRODUCT(MAX((M$3:M21&gt;MAX(C$4:C$49))*ROW(M$3:M21))))-1,D$4:D$49,),1)-1,SMALL(M$3:M21,COUNTIF(M$3:M21,"&lt;"&amp;MIN(D$4:D$49))+1)-1,1+IFERROR(LARGE(M$3:M21,COUNTIF(M$3:M21,"&gt;"&amp;MIN(D$4:D$49)-1)+1),0))</f>
        <v>18</v>
      </c>
    </row>
    <row r="23" spans="3:13" x14ac:dyDescent="0.25">
      <c r="C23">
        <v>20</v>
      </c>
      <c r="D23">
        <v>2015</v>
      </c>
      <c r="F23">
        <f>IF(G23="","",F22+1)</f>
        <v>2</v>
      </c>
      <c r="G23">
        <f>IF((G22-1)&gt;2013,G22-1,"")</f>
        <v>2014</v>
      </c>
      <c r="H23">
        <f t="shared" si="1"/>
        <v>2013</v>
      </c>
      <c r="I23" t="b">
        <f t="shared" si="2"/>
        <v>0</v>
      </c>
      <c r="J23">
        <f t="shared" si="0"/>
        <v>2015</v>
      </c>
      <c r="K23" s="3">
        <f>IF((K22+1)&lt;($G$11+1),K22+1,VLOOKUP(MAX(J$3:J22),G$21:H$23,2,FALSE))</f>
        <v>2015</v>
      </c>
      <c r="L23">
        <v>19</v>
      </c>
      <c r="M23">
        <f>IF(COUNTIF(M$3:M22,"&lt;"&amp;MIN(D$4:D$49)-1)=IFERROR(MATCH(INDEX(M$1:M22,SUMPRODUCT(MAX((M$3:M22&gt;MAX(C$4:C$49))*ROW(M$3:M22))))-1,D$4:D$49,),1)-1,SMALL(M$3:M22,COUNTIF(M$3:M22,"&lt;"&amp;MIN(D$4:D$49))+1)-1,1+IFERROR(LARGE(M$3:M22,COUNTIF(M$3:M22,"&gt;"&amp;MIN(D$4:D$49)-1)+1),0))</f>
        <v>19</v>
      </c>
    </row>
    <row r="24" spans="3:13" x14ac:dyDescent="0.25">
      <c r="C24">
        <v>21</v>
      </c>
      <c r="D24">
        <v>2015</v>
      </c>
      <c r="J24">
        <f t="shared" si="0"/>
        <v>2015</v>
      </c>
      <c r="K24" s="3">
        <f>IF((K23+1)&lt;($G$11+1),K23+1,VLOOKUP(MAX(J$3:J23),G$21:H$23,2,FALSE))</f>
        <v>2015</v>
      </c>
      <c r="L24">
        <v>20</v>
      </c>
      <c r="M24">
        <f>IF(COUNTIF(M$3:M23,"&lt;"&amp;MIN(D$4:D$49)-1)=IFERROR(MATCH(INDEX(M$1:M23,SUMPRODUCT(MAX((M$3:M23&gt;MAX(C$4:C$49))*ROW(M$3:M23))))-1,D$4:D$49,),1)-1,SMALL(M$3:M23,COUNTIF(M$3:M23,"&lt;"&amp;MIN(D$4:D$49))+1)-1,1+IFERROR(LARGE(M$3:M23,COUNTIF(M$3:M23,"&gt;"&amp;MIN(D$4:D$49)-1)+1),0))</f>
        <v>20</v>
      </c>
    </row>
    <row r="25" spans="3:13" x14ac:dyDescent="0.25">
      <c r="C25">
        <v>22</v>
      </c>
      <c r="D25">
        <v>2015</v>
      </c>
      <c r="J25">
        <f t="shared" si="0"/>
        <v>2015</v>
      </c>
      <c r="K25" s="3">
        <f>IF((K24+1)&lt;($G$11+1),K24+1,VLOOKUP(MAX(J$3:J24),G$21:H$23,2,FALSE))</f>
        <v>2015</v>
      </c>
      <c r="L25">
        <v>21</v>
      </c>
      <c r="M25">
        <f>IF(COUNTIF(M$3:M24,"&lt;"&amp;MIN(D$4:D$49)-1)=IFERROR(MATCH(INDEX(M$1:M24,SUMPRODUCT(MAX((M$3:M24&gt;MAX(C$4:C$49))*ROW(M$3:M24))))-1,D$4:D$49,),1)-1,SMALL(M$3:M24,COUNTIF(M$3:M24,"&lt;"&amp;MIN(D$4:D$49))+1)-1,1+IFERROR(LARGE(M$3:M24,COUNTIF(M$3:M24,"&gt;"&amp;MIN(D$4:D$49)-1)+1),0))</f>
        <v>21</v>
      </c>
    </row>
    <row r="26" spans="3:13" x14ac:dyDescent="0.25">
      <c r="C26">
        <v>23</v>
      </c>
      <c r="D26">
        <v>2015</v>
      </c>
      <c r="J26">
        <f t="shared" si="0"/>
        <v>2015</v>
      </c>
      <c r="K26" s="3">
        <f>IF((K25+1)&lt;($G$11+1),K25+1,VLOOKUP(MAX(J$3:J25),G$21:H$23,2,FALSE))</f>
        <v>2015</v>
      </c>
      <c r="L26">
        <v>22</v>
      </c>
      <c r="M26">
        <f>IF(COUNTIF(M$3:M25,"&lt;"&amp;MIN(D$4:D$49)-1)=IFERROR(MATCH(INDEX(M$1:M25,SUMPRODUCT(MAX((M$3:M25&gt;MAX(C$4:C$49))*ROW(M$3:M25))))-1,D$4:D$49,),1)-1,SMALL(M$3:M25,COUNTIF(M$3:M25,"&lt;"&amp;MIN(D$4:D$49))+1)-1,1+IFERROR(LARGE(M$3:M25,COUNTIF(M$3:M25,"&gt;"&amp;MIN(D$4:D$49)-1)+1),0))</f>
        <v>22</v>
      </c>
    </row>
    <row r="27" spans="3:13" x14ac:dyDescent="0.25">
      <c r="C27">
        <v>24</v>
      </c>
      <c r="D27">
        <v>2015</v>
      </c>
      <c r="J27">
        <f t="shared" si="0"/>
        <v>2015</v>
      </c>
      <c r="K27" s="3">
        <f>IF((K26+1)&lt;($G$11+1),K26+1,VLOOKUP(MAX(J$3:J26),G$21:H$23,2,FALSE))</f>
        <v>2015</v>
      </c>
      <c r="L27">
        <v>23</v>
      </c>
      <c r="M27">
        <f>IF(COUNTIF(M$3:M26,"&lt;"&amp;MIN(D$4:D$49)-1)=IFERROR(MATCH(INDEX(M$1:M26,SUMPRODUCT(MAX((M$3:M26&gt;MAX(C$4:C$49))*ROW(M$3:M26))))-1,D$4:D$49,),1)-1,SMALL(M$3:M26,COUNTIF(M$3:M26,"&lt;"&amp;MIN(D$4:D$49))+1)-1,1+IFERROR(LARGE(M$3:M26,COUNTIF(M$3:M26,"&gt;"&amp;MIN(D$4:D$49)-1)+1),0))</f>
        <v>23</v>
      </c>
    </row>
    <row r="28" spans="3:13" x14ac:dyDescent="0.25">
      <c r="C28">
        <v>25</v>
      </c>
      <c r="D28">
        <v>2015</v>
      </c>
      <c r="J28">
        <f t="shared" si="0"/>
        <v>2015</v>
      </c>
      <c r="K28" s="3">
        <f>IF((K27+1)&lt;($G$11+1),K27+1,VLOOKUP(MAX(J$3:J27),G$21:H$23,2,FALSE))</f>
        <v>2015</v>
      </c>
      <c r="L28">
        <v>24</v>
      </c>
      <c r="M28">
        <f>IF(COUNTIF(M$3:M27,"&lt;"&amp;MIN(D$4:D$49)-1)=IFERROR(MATCH(INDEX(M$1:M27,SUMPRODUCT(MAX((M$3:M27&gt;MAX(C$4:C$49))*ROW(M$3:M27))))-1,D$4:D$49,),1)-1,SMALL(M$3:M27,COUNTIF(M$3:M27,"&lt;"&amp;MIN(D$4:D$49))+1)-1,1+IFERROR(LARGE(M$3:M27,COUNTIF(M$3:M27,"&gt;"&amp;MIN(D$4:D$49)-1)+1),0))</f>
        <v>24</v>
      </c>
    </row>
    <row r="29" spans="3:13" x14ac:dyDescent="0.25">
      <c r="C29">
        <v>26</v>
      </c>
      <c r="D29">
        <v>2015</v>
      </c>
      <c r="J29" t="str">
        <f t="shared" si="0"/>
        <v/>
      </c>
      <c r="K29" s="3"/>
      <c r="L29">
        <v>25</v>
      </c>
      <c r="M29">
        <f>IF(COUNTIF(M$3:M28,"&lt;"&amp;MIN(D$4:D$49)-1)=IFERROR(MATCH(INDEX(M$1:M28,SUMPRODUCT(MAX((M$3:M28&gt;MAX(C$4:C$49))*ROW(M$3:M28))))-1,D$4:D$49,),1)-1,SMALL(M$3:M28,COUNTIF(M$3:M28,"&lt;"&amp;MIN(D$4:D$49))+1)-1,1+IFERROR(LARGE(M$3:M28,COUNTIF(M$3:M28,"&gt;"&amp;MIN(D$4:D$49)-1)+1),0))</f>
        <v>25</v>
      </c>
    </row>
    <row r="30" spans="3:13" x14ac:dyDescent="0.25">
      <c r="C30">
        <v>27</v>
      </c>
      <c r="D30">
        <v>2015</v>
      </c>
      <c r="J30" t="str">
        <f t="shared" si="0"/>
        <v/>
      </c>
      <c r="K30" s="3"/>
      <c r="L30">
        <v>26</v>
      </c>
      <c r="M30">
        <f>IF(COUNTIF(M$3:M29,"&lt;"&amp;MIN(D$4:D$49)-1)=IFERROR(MATCH(INDEX(M$1:M29,SUMPRODUCT(MAX((M$3:M29&gt;MAX(C$4:C$49))*ROW(M$3:M29))))-1,D$4:D$49,),1)-1,SMALL(M$3:M29,COUNTIF(M$3:M29,"&lt;"&amp;MIN(D$4:D$49))+1)-1,1+IFERROR(LARGE(M$3:M29,COUNTIF(M$3:M29,"&gt;"&amp;MIN(D$4:D$49)-1)+1),0))</f>
        <v>26</v>
      </c>
    </row>
    <row r="31" spans="3:13" x14ac:dyDescent="0.25">
      <c r="C31">
        <v>28</v>
      </c>
      <c r="D31">
        <v>2015</v>
      </c>
      <c r="K31" s="3"/>
      <c r="L31">
        <v>27</v>
      </c>
      <c r="M31">
        <f>IF(COUNTIF(M$3:M30,"&lt;"&amp;MIN(D$4:D$49)-1)=IFERROR(MATCH(INDEX(M$1:M30,SUMPRODUCT(MAX((M$3:M30&gt;MAX(C$4:C$49))*ROW(M$3:M30))))-1,D$4:D$49,),1)-1,SMALL(M$3:M30,COUNTIF(M$3:M30,"&lt;"&amp;MIN(D$4:D$49))+1)-1,1+IFERROR(LARGE(M$3:M30,COUNTIF(M$3:M30,"&gt;"&amp;MIN(D$4:D$49)-1)+1),0))</f>
        <v>27</v>
      </c>
    </row>
    <row r="32" spans="3:13" x14ac:dyDescent="0.25">
      <c r="C32">
        <v>29</v>
      </c>
      <c r="D32">
        <v>2015</v>
      </c>
      <c r="K32" s="3"/>
      <c r="L32">
        <v>28</v>
      </c>
      <c r="M32">
        <f>IF(COUNTIF(M$3:M31,"&lt;"&amp;MIN(D$4:D$49)-1)=IFERROR(MATCH(INDEX(M$1:M31,SUMPRODUCT(MAX((M$3:M31&gt;MAX(C$4:C$49))*ROW(M$3:M31))))-1,D$4:D$49,),1)-1,SMALL(M$3:M31,COUNTIF(M$3:M31,"&lt;"&amp;MIN(D$4:D$49))+1)-1,1+IFERROR(LARGE(M$3:M31,COUNTIF(M$3:M31,"&gt;"&amp;MIN(D$4:D$49)-1)+1),0))</f>
        <v>28</v>
      </c>
    </row>
    <row r="33" spans="3:13" x14ac:dyDescent="0.25">
      <c r="C33">
        <v>30</v>
      </c>
      <c r="D33">
        <v>2015</v>
      </c>
      <c r="K33" s="3"/>
      <c r="L33">
        <v>29</v>
      </c>
      <c r="M33">
        <f>IF(COUNTIF(M$3:M32,"&lt;"&amp;MIN(D$4:D$49)-1)=IFERROR(MATCH(INDEX(M$1:M32,SUMPRODUCT(MAX((M$3:M32&gt;MAX(C$4:C$49))*ROW(M$3:M32))))-1,D$4:D$49,),1)-1,SMALL(M$3:M32,COUNTIF(M$3:M32,"&lt;"&amp;MIN(D$4:D$49))+1)-1,1+IFERROR(LARGE(M$3:M32,COUNTIF(M$3:M32,"&gt;"&amp;MIN(D$4:D$49)-1)+1),0))</f>
        <v>29</v>
      </c>
    </row>
    <row r="34" spans="3:13" x14ac:dyDescent="0.25">
      <c r="C34">
        <v>31</v>
      </c>
      <c r="D34">
        <v>2015</v>
      </c>
      <c r="K34" s="3"/>
      <c r="L34">
        <v>30</v>
      </c>
      <c r="M34">
        <f>IF(COUNTIF(M$3:M33,"&lt;"&amp;MIN(D$4:D$49)-1)=IFERROR(MATCH(INDEX(M$1:M33,SUMPRODUCT(MAX((M$3:M33&gt;MAX(C$4:C$49))*ROW(M$3:M33))))-1,D$4:D$49,),1)-1,SMALL(M$3:M33,COUNTIF(M$3:M33,"&lt;"&amp;MIN(D$4:D$49))+1)-1,1+IFERROR(LARGE(M$3:M33,COUNTIF(M$3:M33,"&gt;"&amp;MIN(D$4:D$49)-1)+1),0))</f>
        <v>30</v>
      </c>
    </row>
    <row r="35" spans="3:13" x14ac:dyDescent="0.25">
      <c r="C35">
        <v>32</v>
      </c>
      <c r="D35">
        <v>2015</v>
      </c>
      <c r="K35" s="3"/>
      <c r="L35">
        <v>31</v>
      </c>
      <c r="M35">
        <f>IF(COUNTIF(M$3:M34,"&lt;"&amp;MIN(D$4:D$49)-1)=IFERROR(MATCH(INDEX(M$1:M34,SUMPRODUCT(MAX((M$3:M34&gt;MAX(C$4:C$49))*ROW(M$3:M34))))-1,D$4:D$49,),1)-1,SMALL(M$3:M34,COUNTIF(M$3:M34,"&lt;"&amp;MIN(D$4:D$49))+1)-1,1+IFERROR(LARGE(M$3:M34,COUNTIF(M$3:M34,"&gt;"&amp;MIN(D$4:D$49)-1)+1),0))</f>
        <v>31</v>
      </c>
    </row>
    <row r="36" spans="3:13" x14ac:dyDescent="0.25">
      <c r="C36">
        <v>33</v>
      </c>
      <c r="D36">
        <v>2015</v>
      </c>
      <c r="K36" s="3"/>
      <c r="L36">
        <v>32</v>
      </c>
      <c r="M36">
        <f>IF(COUNTIF(M$3:M35,"&lt;"&amp;MIN(D$4:D$49)-1)=IFERROR(MATCH(INDEX(M$1:M35,SUMPRODUCT(MAX((M$3:M35&gt;MAX(C$4:C$49))*ROW(M$3:M35))))-1,D$4:D$49,),1)-1,SMALL(M$3:M35,COUNTIF(M$3:M35,"&lt;"&amp;MIN(D$4:D$49))+1)-1,1+IFERROR(LARGE(M$3:M35,COUNTIF(M$3:M35,"&gt;"&amp;MIN(D$4:D$49)-1)+1),0))</f>
        <v>32</v>
      </c>
    </row>
    <row r="37" spans="3:13" x14ac:dyDescent="0.25">
      <c r="C37">
        <v>34</v>
      </c>
      <c r="D37">
        <v>2015</v>
      </c>
      <c r="K37" s="3"/>
      <c r="L37">
        <v>33</v>
      </c>
      <c r="M37">
        <f>IF(COUNTIF(M$3:M36,"&lt;"&amp;MIN(D$4:D$49)-1)=IFERROR(MATCH(INDEX(M$1:M36,SUMPRODUCT(MAX((M$3:M36&gt;MAX(C$4:C$49))*ROW(M$3:M36))))-1,D$4:D$49,),1)-1,SMALL(M$3:M36,COUNTIF(M$3:M36,"&lt;"&amp;MIN(D$4:D$49))+1)-1,1+IFERROR(LARGE(M$3:M36,COUNTIF(M$3:M36,"&gt;"&amp;MIN(D$4:D$49)-1)+1),0))</f>
        <v>33</v>
      </c>
    </row>
    <row r="38" spans="3:13" x14ac:dyDescent="0.25">
      <c r="C38">
        <v>35</v>
      </c>
      <c r="D38">
        <v>2015</v>
      </c>
      <c r="K38" s="3"/>
      <c r="L38">
        <v>34</v>
      </c>
      <c r="M38">
        <f>IF(COUNTIF(M$3:M37,"&lt;"&amp;MIN(D$4:D$49)-1)=IFERROR(MATCH(INDEX(M$1:M37,SUMPRODUCT(MAX((M$3:M37&gt;MAX(C$4:C$49))*ROW(M$3:M37))))-1,D$4:D$49,),1)-1,SMALL(M$3:M37,COUNTIF(M$3:M37,"&lt;"&amp;MIN(D$4:D$49))+1)-1,1+IFERROR(LARGE(M$3:M37,COUNTIF(M$3:M37,"&gt;"&amp;MIN(D$4:D$49)-1)+1),0))</f>
        <v>34</v>
      </c>
    </row>
    <row r="39" spans="3:13" x14ac:dyDescent="0.25">
      <c r="C39">
        <v>36</v>
      </c>
      <c r="D39">
        <v>2015</v>
      </c>
      <c r="K39" s="3"/>
      <c r="L39">
        <v>35</v>
      </c>
      <c r="M39">
        <f>IF(COUNTIF(M$3:M38,"&lt;"&amp;MIN(D$4:D$49)-1)=IFERROR(MATCH(INDEX(M$1:M38,SUMPRODUCT(MAX((M$3:M38&gt;MAX(C$4:C$49))*ROW(M$3:M38))))-1,D$4:D$49,),1)-1,SMALL(M$3:M38,COUNTIF(M$3:M38,"&lt;"&amp;MIN(D$4:D$49))+1)-1,1+IFERROR(LARGE(M$3:M38,COUNTIF(M$3:M38,"&gt;"&amp;MIN(D$4:D$49)-1)+1),0))</f>
        <v>35</v>
      </c>
    </row>
    <row r="40" spans="3:13" x14ac:dyDescent="0.25">
      <c r="C40">
        <v>37</v>
      </c>
      <c r="D40">
        <v>2015</v>
      </c>
      <c r="K40" s="3"/>
      <c r="L40">
        <v>36</v>
      </c>
      <c r="M40">
        <f>IF(COUNTIF(M$3:M39,"&lt;"&amp;MIN(D$4:D$49)-1)=IFERROR(MATCH(INDEX(M$1:M39,SUMPRODUCT(MAX((M$3:M39&gt;MAX(C$4:C$49))*ROW(M$3:M39))))-1,D$4:D$49,),1)-1,SMALL(M$3:M39,COUNTIF(M$3:M39,"&lt;"&amp;MIN(D$4:D$49))+1)-1,1+IFERROR(LARGE(M$3:M39,COUNTIF(M$3:M39,"&gt;"&amp;MIN(D$4:D$49)-1)+1),0))</f>
        <v>36</v>
      </c>
    </row>
    <row r="41" spans="3:13" x14ac:dyDescent="0.25">
      <c r="C41">
        <v>38</v>
      </c>
      <c r="D41">
        <v>2015</v>
      </c>
      <c r="K41" s="3"/>
      <c r="L41">
        <v>37</v>
      </c>
      <c r="M41">
        <f>IF(COUNTIF(M$3:M40,"&lt;"&amp;MIN(D$4:D$49)-1)=IFERROR(MATCH(INDEX(M$1:M40,SUMPRODUCT(MAX((M$3:M40&gt;MAX(C$4:C$49))*ROW(M$3:M40))))-1,D$4:D$49,),1)-1,SMALL(M$3:M40,COUNTIF(M$3:M40,"&lt;"&amp;MIN(D$4:D$49))+1)-1,1+IFERROR(LARGE(M$3:M40,COUNTIF(M$3:M40,"&gt;"&amp;MIN(D$4:D$49)-1)+1),0))</f>
        <v>37</v>
      </c>
    </row>
    <row r="42" spans="3:13" x14ac:dyDescent="0.25">
      <c r="C42">
        <v>39</v>
      </c>
      <c r="D42">
        <v>2015</v>
      </c>
      <c r="K42" s="3"/>
      <c r="L42">
        <v>38</v>
      </c>
      <c r="M42">
        <f>IF(COUNTIF(M$3:M41,"&lt;"&amp;MIN(D$4:D$49)-1)=IFERROR(MATCH(INDEX(M$1:M41,SUMPRODUCT(MAX((M$3:M41&gt;MAX(C$4:C$49))*ROW(M$3:M41))))-1,D$4:D$49,),1)-1,SMALL(M$3:M41,COUNTIF(M$3:M41,"&lt;"&amp;MIN(D$4:D$49))+1)-1,1+IFERROR(LARGE(M$3:M41,COUNTIF(M$3:M41,"&gt;"&amp;MIN(D$4:D$49)-1)+1),0))</f>
        <v>38</v>
      </c>
    </row>
    <row r="43" spans="3:13" x14ac:dyDescent="0.25">
      <c r="C43">
        <v>40</v>
      </c>
      <c r="D43">
        <v>2015</v>
      </c>
      <c r="K43" s="3"/>
      <c r="L43">
        <v>39</v>
      </c>
      <c r="M43">
        <f>IF(COUNTIF(M$3:M42,"&lt;"&amp;MIN(D$4:D$49)-1)=IFERROR(MATCH(INDEX(M$1:M42,SUMPRODUCT(MAX((M$3:M42&gt;MAX(C$4:C$49))*ROW(M$3:M42))))-1,D$4:D$49,),1)-1,SMALL(M$3:M42,COUNTIF(M$3:M42,"&lt;"&amp;MIN(D$4:D$49))+1)-1,1+IFERROR(LARGE(M$3:M42,COUNTIF(M$3:M42,"&gt;"&amp;MIN(D$4:D$49)-1)+1),0))</f>
        <v>39</v>
      </c>
    </row>
    <row r="44" spans="3:13" x14ac:dyDescent="0.25">
      <c r="C44">
        <v>41</v>
      </c>
      <c r="D44">
        <v>2015</v>
      </c>
      <c r="K44" s="3"/>
      <c r="L44">
        <v>40</v>
      </c>
      <c r="M44">
        <f>IF(COUNTIF(M$3:M43,"&lt;"&amp;MIN(D$4:D$49)-1)=IFERROR(MATCH(INDEX(M$1:M43,SUMPRODUCT(MAX((M$3:M43&gt;MAX(C$4:C$49))*ROW(M$3:M43))))-1,D$4:D$49,),1)-1,SMALL(M$3:M43,COUNTIF(M$3:M43,"&lt;"&amp;MIN(D$4:D$49))+1)-1,1+IFERROR(LARGE(M$3:M43,COUNTIF(M$3:M43,"&gt;"&amp;MIN(D$4:D$49)-1)+1),0))</f>
        <v>40</v>
      </c>
    </row>
    <row r="45" spans="3:13" x14ac:dyDescent="0.25">
      <c r="C45">
        <v>42</v>
      </c>
      <c r="D45">
        <v>2014</v>
      </c>
      <c r="K45" s="3"/>
      <c r="L45">
        <v>41</v>
      </c>
      <c r="M45">
        <f>IF(COUNTIF(M$3:M44,"&lt;"&amp;MIN(D$4:D$49)-1)=IFERROR(MATCH(INDEX(M$1:M44,SUMPRODUCT(MAX((M$3:M44&gt;MAX(C$4:C$49))*ROW(M$3:M44))))-1,D$4:D$49,),1)-1,SMALL(M$3:M44,COUNTIF(M$3:M44,"&lt;"&amp;MIN(D$4:D$49))+1)-1,1+IFERROR(LARGE(M$3:M44,COUNTIF(M$3:M44,"&gt;"&amp;MIN(D$4:D$49)-1)+1),0))</f>
        <v>41</v>
      </c>
    </row>
    <row r="46" spans="3:13" x14ac:dyDescent="0.25">
      <c r="C46">
        <v>43</v>
      </c>
      <c r="D46">
        <v>2014</v>
      </c>
      <c r="K46" s="3"/>
      <c r="L46">
        <v>2014</v>
      </c>
      <c r="M46">
        <f>IF(COUNTIF(M$3:M45,"&lt;"&amp;MIN(D$4:D$49)-1)=IFERROR(MATCH(INDEX(M$1:M45,SUMPRODUCT(MAX((M$3:M45&gt;MAX(C$4:C$49))*ROW(M$3:M45))))-1,D$4:D$49,),1)-1,SMALL(M$3:M45,COUNTIF(M$3:M45,"&lt;"&amp;MIN(D$4:D$49))+1)-1,1+IFERROR(LARGE(M$3:M45,COUNTIF(M$3:M45,"&gt;"&amp;MIN(D$4:D$49)-1)+1),0))</f>
        <v>2014</v>
      </c>
    </row>
    <row r="47" spans="3:13" x14ac:dyDescent="0.25">
      <c r="C47">
        <v>44</v>
      </c>
      <c r="D47">
        <v>2014</v>
      </c>
      <c r="K47" s="3"/>
      <c r="L47">
        <v>42</v>
      </c>
      <c r="M47">
        <f>IF(COUNTIF(M$3:M46,"&lt;"&amp;MIN(D$4:D$49)-1)=IFERROR(MATCH(INDEX(M$1:M46,SUMPRODUCT(MAX((M$3:M46&gt;MAX(C$4:C$49))*ROW(M$3:M46))))-1,D$4:D$49,),1)-1,SMALL(M$3:M46,COUNTIF(M$3:M46,"&lt;"&amp;MIN(D$4:D$49))+1)-1,1+IFERROR(LARGE(M$3:M46,COUNTIF(M$3:M46,"&gt;"&amp;MIN(D$4:D$49)-1)+1),0))</f>
        <v>42</v>
      </c>
    </row>
    <row r="48" spans="3:13" x14ac:dyDescent="0.25">
      <c r="C48">
        <v>45</v>
      </c>
      <c r="D48">
        <v>2014</v>
      </c>
      <c r="K48" s="3"/>
      <c r="L48">
        <v>43</v>
      </c>
      <c r="M48">
        <f>IF(COUNTIF(M$3:M47,"&lt;"&amp;MIN(D$4:D$49)-1)=IFERROR(MATCH(INDEX(M$1:M47,SUMPRODUCT(MAX((M$3:M47&gt;MAX(C$4:C$49))*ROW(M$3:M47))))-1,D$4:D$49,),1)-1,SMALL(M$3:M47,COUNTIF(M$3:M47,"&lt;"&amp;MIN(D$4:D$49))+1)-1,1+IFERROR(LARGE(M$3:M47,COUNTIF(M$3:M47,"&gt;"&amp;MIN(D$4:D$49)-1)+1),0))</f>
        <v>43</v>
      </c>
    </row>
    <row r="49" spans="3:13" x14ac:dyDescent="0.25">
      <c r="C49">
        <v>46</v>
      </c>
      <c r="D49">
        <v>2014</v>
      </c>
      <c r="K49" s="3"/>
      <c r="L49">
        <v>44</v>
      </c>
      <c r="M49">
        <f>IF(COUNTIF(M$3:M48,"&lt;"&amp;MIN(D$4:D$49)-1)=IFERROR(MATCH(INDEX(M$1:M48,SUMPRODUCT(MAX((M$3:M48&gt;MAX(C$4:C$49))*ROW(M$3:M48))))-1,D$4:D$49,),1)-1,SMALL(M$3:M48,COUNTIF(M$3:M48,"&lt;"&amp;MIN(D$4:D$49))+1)-1,1+IFERROR(LARGE(M$3:M48,COUNTIF(M$3:M48,"&gt;"&amp;MIN(D$4:D$49)-1)+1),0))</f>
        <v>44</v>
      </c>
    </row>
    <row r="50" spans="3:13" x14ac:dyDescent="0.25">
      <c r="C50">
        <v>47</v>
      </c>
      <c r="D50" t="str">
        <f>IFERROR(VLOOKUP($C50,[1]Исходный!$O:$Z,D$2,FALSE),"")</f>
        <v/>
      </c>
      <c r="K50" s="3"/>
      <c r="L50">
        <v>45</v>
      </c>
      <c r="M50">
        <f>IF(COUNTIF(M$3:M49,"&lt;"&amp;MIN(D$4:D$49)-1)=IFERROR(MATCH(INDEX(M$1:M49,SUMPRODUCT(MAX((M$3:M49&gt;MAX(C$4:C$49))*ROW(M$3:M49))))-1,D$4:D$49,),1)-1,SMALL(M$3:M49,COUNTIF(M$3:M49,"&lt;"&amp;MIN(D$4:D$49))+1)-1,1+IFERROR(LARGE(M$3:M49,COUNTIF(M$3:M49,"&gt;"&amp;MIN(D$4:D$49)-1)+1),0))</f>
        <v>45</v>
      </c>
    </row>
    <row r="51" spans="3:13" x14ac:dyDescent="0.25">
      <c r="C51">
        <v>48</v>
      </c>
      <c r="D51" t="str">
        <f>IFERROR(VLOOKUP($C51,[1]Исходный!$O:$Z,D$2,FALSE),"")</f>
        <v/>
      </c>
      <c r="K51" s="3"/>
      <c r="L51">
        <v>46</v>
      </c>
      <c r="M51">
        <f>IF(COUNTIF(M$3:M50,"&lt;"&amp;MIN(D$4:D$49)-1)=IFERROR(MATCH(INDEX(M$1:M50,SUMPRODUCT(MAX((M$3:M50&gt;MAX(C$4:C$49))*ROW(M$3:M50))))-1,D$4:D$49,),1)-1,SMALL(M$3:M50,COUNTIF(M$3:M50,"&lt;"&amp;MIN(D$4:D$49))+1)-1,1+IFERROR(LARGE(M$3:M50,COUNTIF(M$3:M50,"&gt;"&amp;MIN(D$4:D$49)-1)+1),0))</f>
        <v>46</v>
      </c>
    </row>
    <row r="52" spans="3:13" x14ac:dyDescent="0.25">
      <c r="C52">
        <v>49</v>
      </c>
      <c r="D52" t="str">
        <f>IFERROR(VLOOKUP($C52,[1]Исходный!$O:$Z,D$2,FALSE),"")</f>
        <v/>
      </c>
    </row>
    <row r="53" spans="3:13" x14ac:dyDescent="0.25">
      <c r="C53">
        <v>50</v>
      </c>
      <c r="D53" t="str">
        <f>IFERROR(VLOOKUP($C53,[1]Исходный!$O:$Z,D$2,FALSE),"")</f>
        <v/>
      </c>
    </row>
    <row r="54" spans="3:13" x14ac:dyDescent="0.25">
      <c r="C54">
        <v>51</v>
      </c>
      <c r="D54" t="str">
        <f>IFERROR(VLOOKUP($C54,[1]Исходный!$O:$Z,D$2,FALSE),"")</f>
        <v/>
      </c>
    </row>
    <row r="55" spans="3:13" x14ac:dyDescent="0.25">
      <c r="C55">
        <v>52</v>
      </c>
      <c r="D55" t="str">
        <f>IFERROR(VLOOKUP($C55,[1]Исходный!$O:$Z,D$2,FALSE),"")</f>
        <v/>
      </c>
    </row>
    <row r="56" spans="3:13" x14ac:dyDescent="0.25">
      <c r="C56">
        <v>53</v>
      </c>
      <c r="D56" t="str">
        <f>IFERROR(VLOOKUP($C56,[1]Исходный!$O:$Z,D$2,FALSE),"")</f>
        <v/>
      </c>
    </row>
    <row r="57" spans="3:13" x14ac:dyDescent="0.25">
      <c r="C57">
        <v>54</v>
      </c>
      <c r="D57" t="str">
        <f>IFERROR(VLOOKUP($C57,[1]Исходный!$O:$Z,D$2,FALSE),"")</f>
        <v/>
      </c>
    </row>
    <row r="58" spans="3:13" x14ac:dyDescent="0.25">
      <c r="C58">
        <v>55</v>
      </c>
      <c r="D58" t="str">
        <f>IFERROR(VLOOKUP($C58,[1]Исходный!$O:$Z,D$2,FALSE),"")</f>
        <v/>
      </c>
    </row>
    <row r="59" spans="3:13" x14ac:dyDescent="0.25">
      <c r="C59">
        <v>56</v>
      </c>
      <c r="D59" t="str">
        <f>IFERROR(VLOOKUP($C59,[1]Исходный!$O:$Z,D$2,FALSE),"")</f>
        <v/>
      </c>
    </row>
    <row r="60" spans="3:13" x14ac:dyDescent="0.25">
      <c r="C60">
        <v>57</v>
      </c>
      <c r="D60" t="str">
        <f>IFERROR(VLOOKUP($C60,[1]Исходный!$O:$Z,D$2,FALSE),"")</f>
        <v/>
      </c>
    </row>
    <row r="61" spans="3:13" x14ac:dyDescent="0.25">
      <c r="C61">
        <v>58</v>
      </c>
      <c r="D61" t="str">
        <f>IFERROR(VLOOKUP($C61,[1]Исходный!$O:$Z,D$2,FALSE),"")</f>
        <v/>
      </c>
    </row>
    <row r="62" spans="3:13" x14ac:dyDescent="0.25">
      <c r="C62">
        <v>59</v>
      </c>
      <c r="D62" t="str">
        <f>IFERROR(VLOOKUP($C62,[1]Исходный!$O:$Z,D$2,FALSE),"")</f>
        <v/>
      </c>
    </row>
    <row r="63" spans="3:13" x14ac:dyDescent="0.25">
      <c r="C63">
        <v>60</v>
      </c>
      <c r="D63" t="str">
        <f>IFERROR(VLOOKUP($C63,[1]Исходный!$O:$Z,D$2,FALSE),"")</f>
        <v/>
      </c>
    </row>
    <row r="64" spans="3:13" x14ac:dyDescent="0.25">
      <c r="C64">
        <v>61</v>
      </c>
      <c r="D64" t="str">
        <f>IFERROR(VLOOKUP($C64,[1]Исходный!$O:$Z,D$2,FALSE),"")</f>
        <v/>
      </c>
    </row>
    <row r="65" spans="3:4" x14ac:dyDescent="0.25">
      <c r="C65">
        <v>62</v>
      </c>
      <c r="D65" t="str">
        <f>IFERROR(VLOOKUP($C65,[1]Исходный!$O:$Z,D$2,FALSE),"")</f>
        <v/>
      </c>
    </row>
    <row r="66" spans="3:4" x14ac:dyDescent="0.25">
      <c r="C66">
        <v>63</v>
      </c>
      <c r="D66" t="str">
        <f>IFERROR(VLOOKUP($C66,[1]Исходный!$O:$Z,D$2,FALSE),"")</f>
        <v/>
      </c>
    </row>
    <row r="67" spans="3:4" x14ac:dyDescent="0.25">
      <c r="C67">
        <v>64</v>
      </c>
      <c r="D67" t="str">
        <f>IFERROR(VLOOKUP($C67,[1]Исходный!$O:$Z,D$2,FALSE),"")</f>
        <v/>
      </c>
    </row>
    <row r="68" spans="3:4" x14ac:dyDescent="0.25">
      <c r="C68">
        <v>65</v>
      </c>
      <c r="D68" t="str">
        <f>IFERROR(VLOOKUP($C68,[1]Исходный!$O:$Z,D$2,FALSE),"")</f>
        <v/>
      </c>
    </row>
    <row r="69" spans="3:4" x14ac:dyDescent="0.25">
      <c r="C69">
        <v>66</v>
      </c>
      <c r="D69" t="str">
        <f>IFERROR(VLOOKUP($C69,[1]Исходный!$O:$Z,D$2,FALSE),"")</f>
        <v/>
      </c>
    </row>
    <row r="70" spans="3:4" x14ac:dyDescent="0.25">
      <c r="C70">
        <v>67</v>
      </c>
      <c r="D70" t="str">
        <f>IFERROR(VLOOKUP($C70,[1]Исходный!$O:$Z,D$2,FALSE),"")</f>
        <v/>
      </c>
    </row>
    <row r="71" spans="3:4" x14ac:dyDescent="0.25">
      <c r="C71">
        <v>68</v>
      </c>
      <c r="D71" t="str">
        <f>IFERROR(VLOOKUP($C71,[1]Исходный!$O:$Z,D$2,FALSE),"")</f>
        <v/>
      </c>
    </row>
    <row r="72" spans="3:4" x14ac:dyDescent="0.25">
      <c r="C72">
        <v>69</v>
      </c>
      <c r="D72" t="str">
        <f>IFERROR(VLOOKUP($C72,[1]Исходный!$O:$Z,D$2,FALSE),"")</f>
        <v/>
      </c>
    </row>
    <row r="73" spans="3:4" x14ac:dyDescent="0.25">
      <c r="C73">
        <v>70</v>
      </c>
      <c r="D73" t="str">
        <f>IFERROR(VLOOKUP($C73,[1]Исходный!$O:$Z,D$2,FALSE),"")</f>
        <v/>
      </c>
    </row>
    <row r="74" spans="3:4" x14ac:dyDescent="0.25">
      <c r="C74">
        <v>71</v>
      </c>
      <c r="D74" t="str">
        <f>IFERROR(VLOOKUP($C74,[1]Исходный!$O:$Z,D$2,FALSE),"")</f>
        <v/>
      </c>
    </row>
    <row r="75" spans="3:4" x14ac:dyDescent="0.25">
      <c r="C75">
        <v>72</v>
      </c>
      <c r="D75" t="str">
        <f>IFERROR(VLOOKUP($C75,[1]Исходный!$O:$Z,D$2,FALSE),"")</f>
        <v/>
      </c>
    </row>
    <row r="76" spans="3:4" x14ac:dyDescent="0.25">
      <c r="C76">
        <v>73</v>
      </c>
      <c r="D76" t="str">
        <f>IFERROR(VLOOKUP($C76,[1]Исходный!$O:$Z,D$2,FALSE),"")</f>
        <v/>
      </c>
    </row>
    <row r="77" spans="3:4" x14ac:dyDescent="0.25">
      <c r="C77">
        <v>74</v>
      </c>
      <c r="D77" t="str">
        <f>IFERROR(VLOOKUP($C77,[1]Исходный!$O:$Z,D$2,FALSE),"")</f>
        <v/>
      </c>
    </row>
    <row r="78" spans="3:4" x14ac:dyDescent="0.25">
      <c r="C78">
        <v>75</v>
      </c>
      <c r="D78" t="str">
        <f>IFERROR(VLOOKUP($C78,[1]Исходный!$O:$Z,D$2,FALSE),"")</f>
        <v/>
      </c>
    </row>
    <row r="79" spans="3:4" x14ac:dyDescent="0.25">
      <c r="C79">
        <v>76</v>
      </c>
      <c r="D79" t="str">
        <f>IFERROR(VLOOKUP($C79,[1]Исходный!$O:$Z,D$2,FALSE),"")</f>
        <v/>
      </c>
    </row>
    <row r="80" spans="3:4" x14ac:dyDescent="0.25">
      <c r="C80">
        <v>77</v>
      </c>
      <c r="D80" t="str">
        <f>IFERROR(VLOOKUP($C80,[1]Исходный!$O:$Z,D$2,FALSE),"")</f>
        <v/>
      </c>
    </row>
    <row r="81" spans="3:4" x14ac:dyDescent="0.25">
      <c r="C81">
        <v>78</v>
      </c>
      <c r="D81" t="str">
        <f>IFERROR(VLOOKUP($C81,[1]Исходный!$O:$Z,D$2,FALSE),"")</f>
        <v/>
      </c>
    </row>
    <row r="82" spans="3:4" x14ac:dyDescent="0.25">
      <c r="C82">
        <v>79</v>
      </c>
      <c r="D82" t="str">
        <f>IFERROR(VLOOKUP($C82,[1]Исходный!$O:$Z,D$2,FALSE),"")</f>
        <v/>
      </c>
    </row>
    <row r="83" spans="3:4" x14ac:dyDescent="0.25">
      <c r="C83">
        <v>80</v>
      </c>
      <c r="D83" t="str">
        <f>IFERROR(VLOOKUP($C83,[1]Исходный!$O:$Z,D$2,FALSE),"")</f>
        <v/>
      </c>
    </row>
    <row r="84" spans="3:4" x14ac:dyDescent="0.25">
      <c r="C84">
        <v>81</v>
      </c>
      <c r="D84" t="str">
        <f>IFERROR(VLOOKUP($C84,[1]Исходный!$O:$Z,D$2,FALSE),"")</f>
        <v/>
      </c>
    </row>
    <row r="85" spans="3:4" x14ac:dyDescent="0.25">
      <c r="C85">
        <v>82</v>
      </c>
      <c r="D85" t="str">
        <f>IFERROR(VLOOKUP($C85,[1]Исходный!$O:$Z,D$2,FALSE),"")</f>
        <v/>
      </c>
    </row>
    <row r="86" spans="3:4" x14ac:dyDescent="0.25">
      <c r="C86">
        <v>83</v>
      </c>
      <c r="D86" t="str">
        <f>IFERROR(VLOOKUP($C86,[1]Исходный!$O:$Z,D$2,FALSE),"")</f>
        <v/>
      </c>
    </row>
    <row r="87" spans="3:4" x14ac:dyDescent="0.25">
      <c r="C87">
        <v>84</v>
      </c>
      <c r="D87" t="str">
        <f>IFERROR(VLOOKUP($C87,[1]Исходный!$O:$Z,D$2,FALSE),"")</f>
        <v/>
      </c>
    </row>
    <row r="88" spans="3:4" x14ac:dyDescent="0.25">
      <c r="C88">
        <v>85</v>
      </c>
      <c r="D88" t="str">
        <f>IFERROR(VLOOKUP($C88,[1]Исходный!$O:$Z,D$2,FALSE),"")</f>
        <v/>
      </c>
    </row>
    <row r="89" spans="3:4" x14ac:dyDescent="0.25">
      <c r="C89">
        <v>86</v>
      </c>
      <c r="D89" t="str">
        <f>IFERROR(VLOOKUP($C89,[1]Исходный!$O:$Z,D$2,FALSE),"")</f>
        <v/>
      </c>
    </row>
    <row r="90" spans="3:4" x14ac:dyDescent="0.25">
      <c r="C90">
        <v>87</v>
      </c>
      <c r="D90" t="str">
        <f>IFERROR(VLOOKUP($C90,[1]Исходный!$O:$Z,D$2,FALSE),"")</f>
        <v/>
      </c>
    </row>
    <row r="91" spans="3:4" x14ac:dyDescent="0.25">
      <c r="C91">
        <v>88</v>
      </c>
      <c r="D91" t="str">
        <f>IFERROR(VLOOKUP($C91,[1]Исходный!$O:$Z,D$2,FALSE),"")</f>
        <v/>
      </c>
    </row>
    <row r="92" spans="3:4" x14ac:dyDescent="0.25">
      <c r="C92">
        <v>89</v>
      </c>
      <c r="D92" t="str">
        <f>IFERROR(VLOOKUP($C92,[1]Исходный!$O:$Z,D$2,FALSE),"")</f>
        <v/>
      </c>
    </row>
    <row r="93" spans="3:4" x14ac:dyDescent="0.25">
      <c r="C93">
        <v>90</v>
      </c>
      <c r="D93" t="str">
        <f>IFERROR(VLOOKUP($C93,[1]Исходный!$O:$Z,D$2,FALSE),"")</f>
        <v/>
      </c>
    </row>
    <row r="94" spans="3:4" x14ac:dyDescent="0.25">
      <c r="C94">
        <v>91</v>
      </c>
      <c r="D94" t="str">
        <f>IFERROR(VLOOKUP($C94,[1]Исходный!$O:$Z,D$2,FALSE),"")</f>
        <v/>
      </c>
    </row>
    <row r="95" spans="3:4" x14ac:dyDescent="0.25">
      <c r="C95">
        <v>92</v>
      </c>
      <c r="D95" t="str">
        <f>IFERROR(VLOOKUP($C95,[1]Исходный!$O:$Z,D$2,FALSE),"")</f>
        <v/>
      </c>
    </row>
    <row r="96" spans="3:4" x14ac:dyDescent="0.25">
      <c r="C96">
        <v>93</v>
      </c>
      <c r="D96" t="str">
        <f>IFERROR(VLOOKUP($C96,[1]Исходный!$O:$Z,D$2,FALSE),"")</f>
        <v/>
      </c>
    </row>
    <row r="97" spans="3:4" x14ac:dyDescent="0.25">
      <c r="C97">
        <v>94</v>
      </c>
      <c r="D97" t="str">
        <f>IFERROR(VLOOKUP($C97,[1]Исходный!$O:$Z,D$2,FALSE),"")</f>
        <v/>
      </c>
    </row>
    <row r="98" spans="3:4" x14ac:dyDescent="0.25">
      <c r="C98">
        <v>95</v>
      </c>
      <c r="D98" t="str">
        <f>IFERROR(VLOOKUP($C98,[1]Исходный!$O:$Z,D$2,FALSE),"")</f>
        <v/>
      </c>
    </row>
    <row r="99" spans="3:4" x14ac:dyDescent="0.25">
      <c r="C99">
        <v>96</v>
      </c>
      <c r="D99" t="str">
        <f>IFERROR(VLOOKUP($C99,[1]Исходный!$O:$Z,D$2,FALSE),"")</f>
        <v/>
      </c>
    </row>
    <row r="100" spans="3:4" x14ac:dyDescent="0.25">
      <c r="C100">
        <v>97</v>
      </c>
      <c r="D100" t="str">
        <f>IFERROR(VLOOKUP($C100,[1]Исходный!$O:$Z,D$2,FALSE),"")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2016-10-01T08:36:39Z</dcterms:modified>
</cp:coreProperties>
</file>