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Массив 2" sheetId="2" r:id="rId2"/>
  </sheets>
  <calcPr calcId="125725" calcOnSave="0"/>
</workbook>
</file>

<file path=xl/calcChain.xml><?xml version="1.0" encoding="utf-8"?>
<calcChain xmlns="http://schemas.openxmlformats.org/spreadsheetml/2006/main">
  <c r="A3" i="1"/>
  <c r="A4"/>
  <c r="A2"/>
  <c r="H24" i="2"/>
  <c r="H23"/>
  <c r="H22"/>
  <c r="D22" s="1"/>
  <c r="H21"/>
  <c r="H20"/>
  <c r="D20" s="1"/>
  <c r="H19"/>
  <c r="H18"/>
  <c r="H17"/>
  <c r="D17" s="1"/>
  <c r="H16"/>
  <c r="H15"/>
  <c r="D15" s="1"/>
  <c r="H14"/>
  <c r="D14" s="1"/>
  <c r="H13"/>
  <c r="D13" s="1"/>
  <c r="H12"/>
  <c r="D12" s="1"/>
  <c r="H11"/>
  <c r="H10"/>
  <c r="H9"/>
  <c r="D9" s="1"/>
  <c r="H8"/>
  <c r="D8" s="1"/>
  <c r="H7"/>
  <c r="H6"/>
  <c r="H5"/>
  <c r="D5" s="1"/>
  <c r="H4"/>
  <c r="D4" s="1"/>
  <c r="H3"/>
  <c r="D3" s="1"/>
  <c r="H2"/>
  <c r="D2" s="1"/>
  <c r="AI3" i="1" a="1"/>
  <c r="AI3" s="1"/>
  <c r="AI4" a="1"/>
  <c r="AI4" s="1"/>
  <c r="AI2" a="1"/>
  <c r="AI2" s="1"/>
  <c r="D24" i="2"/>
  <c r="D23"/>
  <c r="D21"/>
  <c r="D19"/>
  <c r="D18"/>
  <c r="D16"/>
  <c r="D11"/>
  <c r="D10"/>
  <c r="D7"/>
  <c r="D6"/>
  <c r="AH2" i="1" l="1"/>
  <c r="AH3"/>
  <c r="AH4"/>
</calcChain>
</file>

<file path=xl/sharedStrings.xml><?xml version="1.0" encoding="utf-8"?>
<sst xmlns="http://schemas.openxmlformats.org/spreadsheetml/2006/main" count="31" uniqueCount="8">
  <si>
    <t xml:space="preserve">Иванов Иван Иванович </t>
  </si>
  <si>
    <t>Петров Петр Петрович</t>
  </si>
  <si>
    <t>Алексеев Алексей Алексеевич</t>
  </si>
  <si>
    <t>Имя</t>
  </si>
  <si>
    <t>Дата</t>
  </si>
  <si>
    <t>Кол-во</t>
  </si>
  <si>
    <t>кол-во</t>
  </si>
  <si>
    <t>дата 11 смены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</si>
</sst>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workbookViewId="0">
      <selection activeCell="B6" sqref="B6"/>
    </sheetView>
  </sheetViews>
  <sheetFormatPr defaultRowHeight="15"/>
  <cols>
    <col min="1" max="1" width="36.28515625" customWidth="1"/>
    <col min="2" max="2" width="30.140625" customWidth="1"/>
    <col min="3" max="33" width="11" customWidth="1"/>
  </cols>
  <sheetData>
    <row r="1" spans="1:35">
      <c r="C1" s="1">
        <v>42583</v>
      </c>
      <c r="D1" s="1">
        <v>42584</v>
      </c>
      <c r="E1" s="1">
        <v>42585</v>
      </c>
      <c r="F1" s="1">
        <v>42586</v>
      </c>
      <c r="G1" s="1">
        <v>42587</v>
      </c>
      <c r="H1" s="1">
        <v>42588</v>
      </c>
      <c r="I1" s="1">
        <v>42589</v>
      </c>
      <c r="J1" s="1">
        <v>42590</v>
      </c>
      <c r="K1" s="1">
        <v>42591</v>
      </c>
      <c r="L1" s="1">
        <v>42592</v>
      </c>
      <c r="M1" s="1">
        <v>42593</v>
      </c>
      <c r="N1" s="1">
        <v>42594</v>
      </c>
      <c r="O1" s="1">
        <v>42595</v>
      </c>
      <c r="P1" s="1">
        <v>42596</v>
      </c>
      <c r="Q1" s="1">
        <v>42597</v>
      </c>
      <c r="R1" s="1">
        <v>42598</v>
      </c>
      <c r="S1" s="1">
        <v>42599</v>
      </c>
      <c r="T1" s="1">
        <v>42600</v>
      </c>
      <c r="U1" s="1">
        <v>42601</v>
      </c>
      <c r="V1" s="1">
        <v>42602</v>
      </c>
      <c r="W1" s="1">
        <v>42603</v>
      </c>
      <c r="X1" s="1">
        <v>42604</v>
      </c>
      <c r="Y1" s="1">
        <v>42605</v>
      </c>
      <c r="Z1" s="1">
        <v>42606</v>
      </c>
      <c r="AA1" s="1">
        <v>42607</v>
      </c>
      <c r="AB1" s="1">
        <v>42608</v>
      </c>
      <c r="AC1" s="1">
        <v>42609</v>
      </c>
      <c r="AD1" s="1">
        <v>42610</v>
      </c>
      <c r="AE1" s="1">
        <v>42611</v>
      </c>
      <c r="AF1" s="1">
        <v>42612</v>
      </c>
      <c r="AG1" s="1">
        <v>42613</v>
      </c>
      <c r="AH1" t="s">
        <v>6</v>
      </c>
      <c r="AI1" t="s">
        <v>7</v>
      </c>
    </row>
    <row r="2" spans="1:35">
      <c r="A2" t="str">
        <f>CONCATENATE(B2,AI2)</f>
        <v>Иванов Иван Иванович 42601</v>
      </c>
      <c r="B2" t="s">
        <v>0</v>
      </c>
      <c r="C2">
        <v>6</v>
      </c>
      <c r="E2">
        <v>4</v>
      </c>
      <c r="G2">
        <v>8</v>
      </c>
      <c r="I2">
        <v>4</v>
      </c>
      <c r="J2">
        <v>7</v>
      </c>
      <c r="L2">
        <v>8</v>
      </c>
      <c r="N2">
        <v>7</v>
      </c>
      <c r="P2">
        <v>6</v>
      </c>
      <c r="R2">
        <v>7</v>
      </c>
      <c r="S2">
        <v>8</v>
      </c>
      <c r="U2">
        <v>9</v>
      </c>
      <c r="V2">
        <v>6</v>
      </c>
      <c r="W2">
        <v>5</v>
      </c>
      <c r="X2">
        <v>2</v>
      </c>
      <c r="Y2">
        <v>3</v>
      </c>
      <c r="AB2">
        <v>2</v>
      </c>
      <c r="AD2">
        <v>1</v>
      </c>
      <c r="AF2">
        <v>3</v>
      </c>
      <c r="AG2">
        <v>1</v>
      </c>
      <c r="AH2">
        <f>SUMIF('Массив 2'!$D$2:$D$24,Лист1!A2,'Массив 2'!$G$2:$G$24)</f>
        <v>8</v>
      </c>
      <c r="AI2">
        <f t="array" ref="AI2">SMALL(IF(C2:AG2&gt;0,$C$1:$AG$1),$C$7)</f>
        <v>42601</v>
      </c>
    </row>
    <row r="3" spans="1:35">
      <c r="A3" t="str">
        <f t="shared" ref="A3:A4" si="0">CONCATENATE(B3,AI3)</f>
        <v>Петров Петр Петрович42603</v>
      </c>
      <c r="B3" t="s">
        <v>1</v>
      </c>
      <c r="D3">
        <v>3</v>
      </c>
      <c r="F3">
        <v>2</v>
      </c>
      <c r="H3">
        <v>5</v>
      </c>
      <c r="K3">
        <v>6</v>
      </c>
      <c r="M3">
        <v>6</v>
      </c>
      <c r="N3">
        <v>6</v>
      </c>
      <c r="O3">
        <v>5</v>
      </c>
      <c r="Q3">
        <v>1</v>
      </c>
      <c r="S3">
        <v>2</v>
      </c>
      <c r="U3">
        <v>3</v>
      </c>
      <c r="W3">
        <v>2</v>
      </c>
      <c r="Z3">
        <v>2</v>
      </c>
      <c r="AB3">
        <v>1</v>
      </c>
      <c r="AD3">
        <v>2</v>
      </c>
      <c r="AF3">
        <v>2</v>
      </c>
      <c r="AH3">
        <f>SUMIF('Массив 2'!$D$2:$D$24,Лист1!A3,'Массив 2'!$G$2:$G$24)</f>
        <v>4</v>
      </c>
      <c r="AI3">
        <f t="array" ref="AI3">SMALL(IF(C3:AG3&gt;0,$C$1:$AG$1),$C$7)</f>
        <v>42603</v>
      </c>
    </row>
    <row r="4" spans="1:35">
      <c r="A4" t="str">
        <f t="shared" si="0"/>
        <v>Алексеев Алексей Алексеевич42605</v>
      </c>
      <c r="B4" t="s">
        <v>2</v>
      </c>
      <c r="C4">
        <v>8</v>
      </c>
      <c r="F4">
        <v>8</v>
      </c>
      <c r="H4">
        <v>8</v>
      </c>
      <c r="K4">
        <v>8</v>
      </c>
      <c r="M4">
        <v>8</v>
      </c>
      <c r="O4">
        <v>8</v>
      </c>
      <c r="Q4">
        <v>8</v>
      </c>
      <c r="S4">
        <v>8</v>
      </c>
      <c r="U4">
        <v>8</v>
      </c>
      <c r="W4">
        <v>8</v>
      </c>
      <c r="Y4">
        <v>8</v>
      </c>
      <c r="AA4">
        <v>8</v>
      </c>
      <c r="AC4">
        <v>8</v>
      </c>
      <c r="AE4">
        <v>8</v>
      </c>
      <c r="AG4">
        <v>8</v>
      </c>
      <c r="AH4">
        <f>SUMIF('Массив 2'!$D$2:$D$24,Лист1!A4,'Массив 2'!$G$2:$G$24)</f>
        <v>0</v>
      </c>
      <c r="AI4">
        <f t="array" ref="AI4">SMALL(IF(C4:AG4&gt;0,$C$1:$AG$1),$C$7)</f>
        <v>42605</v>
      </c>
    </row>
    <row r="7" spans="1:35">
      <c r="B7" s="2"/>
      <c r="C7" s="3">
        <v>11</v>
      </c>
    </row>
    <row r="8" spans="1:35">
      <c r="B8" s="2"/>
    </row>
    <row r="9" spans="1:35">
      <c r="B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AG25"/>
  <sheetViews>
    <sheetView topLeftCell="B1" workbookViewId="0">
      <selection activeCell="J3" sqref="J3:AG5"/>
    </sheetView>
  </sheetViews>
  <sheetFormatPr defaultRowHeight="15"/>
  <cols>
    <col min="4" max="4" width="27.42578125" customWidth="1"/>
    <col min="6" max="6" width="10.140625" bestFit="1" customWidth="1"/>
    <col min="10" max="33" width="12.85546875" customWidth="1"/>
  </cols>
  <sheetData>
    <row r="1" spans="4:33">
      <c r="E1" t="s">
        <v>3</v>
      </c>
      <c r="F1" t="s">
        <v>4</v>
      </c>
      <c r="G1" t="s">
        <v>5</v>
      </c>
    </row>
    <row r="2" spans="4:33">
      <c r="D2" t="str">
        <f>CONCATENATE(E2,IF(F2&lt;H2,0,H2))</f>
        <v>Иванов Иван Иванович 0</v>
      </c>
      <c r="E2" t="s">
        <v>0</v>
      </c>
      <c r="F2" s="2">
        <v>42599</v>
      </c>
      <c r="G2">
        <v>2</v>
      </c>
      <c r="H2">
        <f>VLOOKUP(E2,Лист1!$B$1:$AI$4,34,0)</f>
        <v>42601</v>
      </c>
    </row>
    <row r="3" spans="4:33">
      <c r="D3" t="str">
        <f t="shared" ref="D3:D24" si="0">CONCATENATE(E3,IF(F3&lt;H3,0,H3))</f>
        <v>Иванов Иван Иванович 0</v>
      </c>
      <c r="E3" t="s">
        <v>0</v>
      </c>
      <c r="F3" s="2">
        <v>42598</v>
      </c>
      <c r="G3">
        <v>3</v>
      </c>
      <c r="H3">
        <f>VLOOKUP(E3,Лист1!$B$1:$AI$4,34,0)</f>
        <v>42601</v>
      </c>
    </row>
    <row r="4" spans="4:33">
      <c r="D4" t="str">
        <f t="shared" si="0"/>
        <v>Иванов Иван Иванович 0</v>
      </c>
      <c r="E4" t="s">
        <v>0</v>
      </c>
      <c r="F4" s="2">
        <v>42599</v>
      </c>
      <c r="G4">
        <v>8</v>
      </c>
      <c r="H4">
        <f>VLOOKUP(E4,Лист1!$B$1:$AI$4,34,0)</f>
        <v>42601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4:33">
      <c r="D5" t="str">
        <f t="shared" si="0"/>
        <v>Иванов Иван Иванович 0</v>
      </c>
      <c r="E5" t="s">
        <v>0</v>
      </c>
      <c r="F5" s="2">
        <v>42600</v>
      </c>
      <c r="G5">
        <v>6</v>
      </c>
      <c r="H5">
        <f>VLOOKUP(E5,Лист1!$B$1:$AI$4,34,0)</f>
        <v>42601</v>
      </c>
    </row>
    <row r="6" spans="4:33">
      <c r="D6" t="str">
        <f t="shared" si="0"/>
        <v>Иванов Иван Иванович 42601</v>
      </c>
      <c r="E6" t="s">
        <v>0</v>
      </c>
      <c r="F6" s="2">
        <v>42601</v>
      </c>
      <c r="G6">
        <v>2</v>
      </c>
      <c r="H6">
        <f>VLOOKUP(E6,Лист1!$B$1:$AI$4,34,0)</f>
        <v>42601</v>
      </c>
    </row>
    <row r="7" spans="4:33">
      <c r="D7" t="str">
        <f t="shared" si="0"/>
        <v>Иванов Иван Иванович 42601</v>
      </c>
      <c r="E7" t="s">
        <v>0</v>
      </c>
      <c r="F7" s="2">
        <v>42602</v>
      </c>
      <c r="G7">
        <v>1</v>
      </c>
      <c r="H7">
        <f>VLOOKUP(E7,Лист1!$B$1:$AI$4,34,0)</f>
        <v>42601</v>
      </c>
    </row>
    <row r="8" spans="4:33">
      <c r="D8" t="str">
        <f t="shared" si="0"/>
        <v>Иванов Иван Иванович 42601</v>
      </c>
      <c r="E8" t="s">
        <v>0</v>
      </c>
      <c r="F8" s="2">
        <v>42603</v>
      </c>
      <c r="G8">
        <v>2</v>
      </c>
      <c r="H8">
        <f>VLOOKUP(E8,Лист1!$B$1:$AI$4,34,0)</f>
        <v>42601</v>
      </c>
    </row>
    <row r="9" spans="4:33">
      <c r="D9" t="str">
        <f t="shared" si="0"/>
        <v>Иванов Иван Иванович 42601</v>
      </c>
      <c r="E9" t="s">
        <v>0</v>
      </c>
      <c r="F9" s="2">
        <v>42604</v>
      </c>
      <c r="G9">
        <v>3</v>
      </c>
      <c r="H9">
        <f>VLOOKUP(E9,Лист1!$B$1:$AI$4,34,0)</f>
        <v>42601</v>
      </c>
    </row>
    <row r="10" spans="4:33">
      <c r="D10" t="str">
        <f t="shared" si="0"/>
        <v>Иванов Иван Иванович 0</v>
      </c>
      <c r="E10" t="s">
        <v>0</v>
      </c>
      <c r="F10" s="2">
        <v>42599</v>
      </c>
      <c r="G10">
        <v>6</v>
      </c>
      <c r="H10">
        <f>VLOOKUP(E10,Лист1!$B$1:$AI$4,34,0)</f>
        <v>42601</v>
      </c>
    </row>
    <row r="11" spans="4:33">
      <c r="D11" t="str">
        <f t="shared" si="0"/>
        <v>Петров Петр Петрович0</v>
      </c>
      <c r="E11" t="s">
        <v>1</v>
      </c>
      <c r="F11" s="2">
        <v>42598</v>
      </c>
      <c r="G11">
        <v>3</v>
      </c>
      <c r="H11">
        <f>VLOOKUP(E11,Лист1!$B$1:$AI$4,34,0)</f>
        <v>42603</v>
      </c>
    </row>
    <row r="12" spans="4:33">
      <c r="D12" t="str">
        <f t="shared" si="0"/>
        <v>Петров Петр Петрович0</v>
      </c>
      <c r="E12" t="s">
        <v>1</v>
      </c>
      <c r="F12" s="2">
        <v>42599</v>
      </c>
      <c r="G12">
        <v>2</v>
      </c>
      <c r="H12">
        <f>VLOOKUP(E12,Лист1!$B$1:$AI$4,34,0)</f>
        <v>42603</v>
      </c>
    </row>
    <row r="13" spans="4:33">
      <c r="D13" t="str">
        <f t="shared" si="0"/>
        <v>Петров Петр Петрович0</v>
      </c>
      <c r="E13" t="s">
        <v>1</v>
      </c>
      <c r="F13" s="2">
        <v>42600</v>
      </c>
      <c r="G13">
        <v>1</v>
      </c>
      <c r="H13">
        <f>VLOOKUP(E13,Лист1!$B$1:$AI$4,34,0)</f>
        <v>42603</v>
      </c>
    </row>
    <row r="14" spans="4:33">
      <c r="D14" t="str">
        <f t="shared" si="0"/>
        <v>Петров Петр Петрович0</v>
      </c>
      <c r="E14" t="s">
        <v>1</v>
      </c>
      <c r="F14" s="2">
        <v>42601</v>
      </c>
      <c r="G14">
        <v>8</v>
      </c>
      <c r="H14">
        <f>VLOOKUP(E14,Лист1!$B$1:$AI$4,34,0)</f>
        <v>42603</v>
      </c>
    </row>
    <row r="15" spans="4:33">
      <c r="D15" t="str">
        <f t="shared" si="0"/>
        <v>Петров Петр Петрович0</v>
      </c>
      <c r="E15" t="s">
        <v>1</v>
      </c>
      <c r="F15" s="2">
        <v>42602</v>
      </c>
      <c r="G15">
        <v>9</v>
      </c>
      <c r="H15">
        <f>VLOOKUP(E15,Лист1!$B$1:$AI$4,34,0)</f>
        <v>42603</v>
      </c>
    </row>
    <row r="16" spans="4:33">
      <c r="D16" t="str">
        <f t="shared" si="0"/>
        <v>Петров Петр Петрович42603</v>
      </c>
      <c r="E16" t="s">
        <v>1</v>
      </c>
      <c r="F16" s="2">
        <v>42603</v>
      </c>
      <c r="G16">
        <v>2</v>
      </c>
      <c r="H16">
        <f>VLOOKUP(E16,Лист1!$B$1:$AI$4,34,0)</f>
        <v>42603</v>
      </c>
    </row>
    <row r="17" spans="4:8">
      <c r="D17" t="str">
        <f t="shared" si="0"/>
        <v>Петров Петр Петрович42603</v>
      </c>
      <c r="E17" t="s">
        <v>1</v>
      </c>
      <c r="F17" s="2">
        <v>42604</v>
      </c>
      <c r="G17">
        <v>2</v>
      </c>
      <c r="H17">
        <f>VLOOKUP(E17,Лист1!$B$1:$AI$4,34,0)</f>
        <v>42603</v>
      </c>
    </row>
    <row r="18" spans="4:8">
      <c r="D18" t="str">
        <f t="shared" si="0"/>
        <v>Алексеев Алексей Алексеевич0</v>
      </c>
      <c r="E18" t="s">
        <v>2</v>
      </c>
      <c r="F18" s="2">
        <v>42599</v>
      </c>
      <c r="G18">
        <v>4</v>
      </c>
      <c r="H18">
        <f>VLOOKUP(E18,Лист1!$B$1:$AI$4,34,0)</f>
        <v>42605</v>
      </c>
    </row>
    <row r="19" spans="4:8">
      <c r="D19" t="str">
        <f t="shared" si="0"/>
        <v>Алексеев Алексей Алексеевич0</v>
      </c>
      <c r="E19" t="s">
        <v>2</v>
      </c>
      <c r="F19" s="2">
        <v>42598</v>
      </c>
      <c r="G19">
        <v>6</v>
      </c>
      <c r="H19">
        <f>VLOOKUP(E19,Лист1!$B$1:$AI$4,34,0)</f>
        <v>42605</v>
      </c>
    </row>
    <row r="20" spans="4:8">
      <c r="D20" t="str">
        <f t="shared" si="0"/>
        <v>Алексеев Алексей Алексеевич0</v>
      </c>
      <c r="E20" t="s">
        <v>2</v>
      </c>
      <c r="F20" s="2">
        <v>42599</v>
      </c>
      <c r="G20">
        <v>3</v>
      </c>
      <c r="H20">
        <f>VLOOKUP(E20,Лист1!$B$1:$AI$4,34,0)</f>
        <v>42605</v>
      </c>
    </row>
    <row r="21" spans="4:8">
      <c r="D21" t="str">
        <f t="shared" si="0"/>
        <v>Алексеев Алексей Алексеевич0</v>
      </c>
      <c r="E21" t="s">
        <v>2</v>
      </c>
      <c r="F21" s="2">
        <v>42600</v>
      </c>
      <c r="G21">
        <v>2</v>
      </c>
      <c r="H21">
        <f>VLOOKUP(E21,Лист1!$B$1:$AI$4,34,0)</f>
        <v>42605</v>
      </c>
    </row>
    <row r="22" spans="4:8">
      <c r="D22" t="str">
        <f t="shared" si="0"/>
        <v>Алексеев Алексей Алексеевич0</v>
      </c>
      <c r="E22" t="s">
        <v>2</v>
      </c>
      <c r="F22" s="2">
        <v>42601</v>
      </c>
      <c r="G22">
        <v>1</v>
      </c>
      <c r="H22">
        <f>VLOOKUP(E22,Лист1!$B$1:$AI$4,34,0)</f>
        <v>42605</v>
      </c>
    </row>
    <row r="23" spans="4:8">
      <c r="D23" t="str">
        <f t="shared" si="0"/>
        <v>Алексеев Алексей Алексеевич0</v>
      </c>
      <c r="E23" t="s">
        <v>2</v>
      </c>
      <c r="F23" s="2">
        <v>42602</v>
      </c>
      <c r="G23">
        <v>3</v>
      </c>
      <c r="H23">
        <f>VLOOKUP(E23,Лист1!$B$1:$AI$4,34,0)</f>
        <v>42605</v>
      </c>
    </row>
    <row r="24" spans="4:8">
      <c r="D24" t="str">
        <f t="shared" si="0"/>
        <v>Алексеев Алексей Алексеевич0</v>
      </c>
      <c r="E24" t="s">
        <v>2</v>
      </c>
      <c r="F24" s="2">
        <v>42603</v>
      </c>
      <c r="G24">
        <v>2</v>
      </c>
      <c r="H24">
        <f>VLOOKUP(E24,Лист1!$B$1:$AI$4,34,0)</f>
        <v>42605</v>
      </c>
    </row>
    <row r="25" spans="4:8">
      <c r="F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Массив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2016-10-09T15:43:08Z</dcterms:modified>
</cp:coreProperties>
</file>