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200" windowHeight="11730" tabRatio="439"/>
  </bookViews>
  <sheets>
    <sheet name="НАРЯДЫ" sheetId="1" r:id="rId1"/>
  </sheets>
  <definedNames>
    <definedName name="_xlnm._FilterDatabase" localSheetId="0" hidden="1">НАРЯДЫ!$B$8:$H$90</definedName>
    <definedName name="_xlnm.Print_Area" localSheetId="0">НАРЯДЫ!$B$6:$H$92</definedName>
  </definedNames>
  <calcPr calcId="152511"/>
</workbook>
</file>

<file path=xl/calcChain.xml><?xml version="1.0" encoding="utf-8"?>
<calcChain xmlns="http://schemas.openxmlformats.org/spreadsheetml/2006/main">
  <c r="J90" i="1" l="1"/>
  <c r="H10" i="1" l="1"/>
  <c r="H11" i="1"/>
  <c r="H12" i="1"/>
  <c r="H13" i="1"/>
  <c r="H14" i="1"/>
  <c r="H17" i="1"/>
  <c r="H18" i="1"/>
  <c r="H19" i="1"/>
  <c r="H20" i="1"/>
  <c r="H21" i="1"/>
  <c r="H22" i="1"/>
  <c r="H23" i="1"/>
  <c r="H24" i="1"/>
  <c r="H25" i="1"/>
  <c r="H26" i="1"/>
  <c r="H27" i="1"/>
  <c r="H28" i="1"/>
  <c r="H30" i="1"/>
  <c r="H31" i="1"/>
  <c r="H32" i="1"/>
  <c r="H33" i="1"/>
  <c r="H35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6" i="1"/>
  <c r="H57" i="1"/>
  <c r="H58" i="1"/>
  <c r="H59" i="1"/>
  <c r="H60" i="1"/>
  <c r="H61" i="1"/>
  <c r="H62" i="1"/>
  <c r="H63" i="1"/>
  <c r="H64" i="1"/>
  <c r="H65" i="1"/>
  <c r="H66" i="1"/>
  <c r="H68" i="1"/>
  <c r="H69" i="1"/>
  <c r="H70" i="1"/>
  <c r="H71" i="1"/>
  <c r="H73" i="1"/>
  <c r="H74" i="1"/>
  <c r="H75" i="1"/>
  <c r="H76" i="1"/>
  <c r="H77" i="1"/>
  <c r="H78" i="1"/>
  <c r="H79" i="1"/>
  <c r="H80" i="1"/>
  <c r="H82" i="1"/>
  <c r="H84" i="1"/>
  <c r="H85" i="1"/>
  <c r="H9" i="1"/>
  <c r="G67" i="1"/>
  <c r="H67" i="1" s="1"/>
  <c r="G15" i="1"/>
  <c r="H15" i="1" s="1"/>
  <c r="H91" i="1" l="1"/>
</calcChain>
</file>

<file path=xl/sharedStrings.xml><?xml version="1.0" encoding="utf-8"?>
<sst xmlns="http://schemas.openxmlformats.org/spreadsheetml/2006/main" count="212" uniqueCount="83">
  <si>
    <t>№ п/п</t>
  </si>
  <si>
    <t>№ расценки</t>
  </si>
  <si>
    <t>Наименование работ</t>
  </si>
  <si>
    <t>Ед. изм.</t>
  </si>
  <si>
    <t>Обьем работ</t>
  </si>
  <si>
    <t>Расценка руб/ед.изм.</t>
  </si>
  <si>
    <t xml:space="preserve">Заработная плата, руб </t>
  </si>
  <si>
    <t>ИТОГО</t>
  </si>
  <si>
    <t>м2</t>
  </si>
  <si>
    <t>м3</t>
  </si>
  <si>
    <t>шт</t>
  </si>
  <si>
    <t>мп</t>
  </si>
  <si>
    <t>Оси Ж-Э/140-170</t>
  </si>
  <si>
    <t>1-315</t>
  </si>
  <si>
    <t>Штукатурка парапетов, шахт и примыкающих к кровле конструкций вручную с перетиркой</t>
  </si>
  <si>
    <t>1-304-1</t>
  </si>
  <si>
    <t>Устройство бортика из ц/п р-ра 100*100 (под пароизоляцию)</t>
  </si>
  <si>
    <t>1-520</t>
  </si>
  <si>
    <t>Приготовление растворов, бетонов  вручную (бортик, штукатурка)</t>
  </si>
  <si>
    <t>1-306</t>
  </si>
  <si>
    <t>Устройство слоя пароизоляции оклеечной с огрунтовкой основания: горизонтальная</t>
  </si>
  <si>
    <t>1-306-1</t>
  </si>
  <si>
    <t>Устройство слоя пароизоляции оклеечной с огрунтовкой основания: вертикальная</t>
  </si>
  <si>
    <t>Подъем на этаж и перемещение материалов по кровле (песок, цемент, изол, баллоны)</t>
  </si>
  <si>
    <t>1-324/1-522</t>
  </si>
  <si>
    <t>Демонтаж водосточных воронок</t>
  </si>
  <si>
    <t>Оси П-С/175-200</t>
  </si>
  <si>
    <t>1-302</t>
  </si>
  <si>
    <t>Укладка утеплителя в два слоя толщиной свыше 100 мм</t>
  </si>
  <si>
    <t>1- 302-1</t>
  </si>
  <si>
    <t>укладка утеплителя на каждый последующий слой</t>
  </si>
  <si>
    <t>1-300</t>
  </si>
  <si>
    <t xml:space="preserve">Устройство разуклонки из керамзита толщ.50-350 мм  </t>
  </si>
  <si>
    <t>1-328</t>
  </si>
  <si>
    <t>Устройство сплошного настила из фанеры по обрешетке</t>
  </si>
  <si>
    <t>1-328/1-522</t>
  </si>
  <si>
    <t>Демонтаж сплошного настила из фанеры по обрешетке</t>
  </si>
  <si>
    <t>1-304</t>
  </si>
  <si>
    <t>Устройство стяжки цементно-песчаной армированной толщиной до 60мм</t>
  </si>
  <si>
    <t>Устройство бортика из ц/п р-ра 100*100</t>
  </si>
  <si>
    <t>Сушка стяжки горелками</t>
  </si>
  <si>
    <t>1-324</t>
  </si>
  <si>
    <t>Монтаж водосточных воронок</t>
  </si>
  <si>
    <t>Загрузка и перемещение материала вручную по кроле (минвата, керамзит, раствор, изол)</t>
  </si>
  <si>
    <t>Приготовление растворов, бетонов  вручную (бортик швы по стяжке после маячков)</t>
  </si>
  <si>
    <t>Оси П-С/115-125</t>
  </si>
  <si>
    <t>Монтаж аэратров</t>
  </si>
  <si>
    <t>1-310</t>
  </si>
  <si>
    <t xml:space="preserve">Оклеечная гидроизоляция 2-го слоя </t>
  </si>
  <si>
    <t>1-313</t>
  </si>
  <si>
    <t xml:space="preserve">Устройство примыканий  к парапетам оклеечной гидроизоляии  2-го слоя </t>
  </si>
  <si>
    <t>Подъем на этаж и перемещение материалов по кровле (изол, баллоны)</t>
  </si>
  <si>
    <t>Оси М-Х/115</t>
  </si>
  <si>
    <t>Оси П-С/190-200</t>
  </si>
  <si>
    <t>1-309</t>
  </si>
  <si>
    <t>Оклеечная гидроизоляция 1-го слоя с огрунтовкой основания</t>
  </si>
  <si>
    <t>1-312</t>
  </si>
  <si>
    <t>Устройство примыканий  к парапетам и вентшахтам оклеечной гидроизоляии  1-го слоя с огрунтовкой основания (усиление по бортику)</t>
  </si>
  <si>
    <t xml:space="preserve">Устройство примыканий  к парапетам и вентшахтам оклеечной гидроизоляии  1-го слоя с огрунтовкой основания </t>
  </si>
  <si>
    <t>Подьем минплиты на этаж.</t>
  </si>
  <si>
    <t>Загрузка в мешки и перемещение по кровле подьем керамзита, раствора</t>
  </si>
  <si>
    <t>Оси М-Х/200-210</t>
  </si>
  <si>
    <t>Подвоз минплиты и подьем на кровлю</t>
  </si>
  <si>
    <t>Подъём на этаж загрузка в тачки и перемещение керамзита по кровле.</t>
  </si>
  <si>
    <t>Подъём на этаж Загрузка в тачки и подвоз раствора по кровле.</t>
  </si>
  <si>
    <t>Возврат за июль</t>
  </si>
  <si>
    <t>Перемещение материала по кровле.</t>
  </si>
  <si>
    <t>Перемещение материала  по кровле.</t>
  </si>
  <si>
    <t>Перемещение по кровле и подъем материала на отметку.</t>
  </si>
  <si>
    <t>Приготовление растворов, бетонов  вручную (швы)</t>
  </si>
  <si>
    <t>Демонтаж разрушенной штукатурки и костылей под отливы с выносом мусора</t>
  </si>
  <si>
    <t>Демонтаж старой штукатурки вокруг выхода на кровлю с выносом мусора</t>
  </si>
  <si>
    <t>Загрузка в тачки и перемещение раствора и утеплителя по кровле</t>
  </si>
  <si>
    <t>Перемещение изола, пропан баллонов, керамзита по кровле. Загрузка в тачки керамзитом.</t>
  </si>
  <si>
    <t>Подъем материала вручную на высоту(раствор ведрами 4чел*10час, минплита 4*5, керамзит 4*8, изоляция, баллоны)</t>
  </si>
  <si>
    <t>Загрузка в тачки и перемещение материала по кровле. (раствор, керамзит, утеплитель, изол, пропанбаллоны)</t>
  </si>
  <si>
    <t>ч/час</t>
  </si>
  <si>
    <t>Удержать в связи с перерасчетом поданных объемов</t>
  </si>
  <si>
    <t>Июнь пункт 50 912,6 м2 (93085) Июль пункт 11 256,5 м2 (26163) 116 м2 (11832) итого 37995</t>
  </si>
  <si>
    <t>За июнь 256,5 м2+116 м2 пароизоляции выплаченных за июль 2016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</si>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</sst>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[$-419]General"/>
    <numFmt numFmtId="166" formatCode="0.0"/>
    <numFmt numFmtId="170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1">
    <xf numFmtId="0" fontId="0" fillId="0" borderId="0"/>
    <xf numFmtId="164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3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6">
    <xf numFmtId="0" fontId="0" fillId="0" borderId="0" xfId="0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2" borderId="0" xfId="30" applyFont="1" applyFill="1" applyBorder="1" applyAlignment="1">
      <alignment horizontal="center" vertical="center" wrapText="1"/>
    </xf>
    <xf numFmtId="3" fontId="12" fillId="2" borderId="0" xfId="3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9" fillId="0" borderId="0" xfId="0" applyNumberFormat="1" applyFont="1" applyBorder="1" applyAlignment="1">
      <alignment vertical="center" wrapText="1"/>
    </xf>
    <xf numFmtId="0" fontId="9" fillId="2" borderId="0" xfId="35" applyNumberFormat="1" applyFont="1" applyFill="1" applyBorder="1" applyAlignment="1">
      <alignment horizontal="center" vertical="center"/>
    </xf>
    <xf numFmtId="0" fontId="9" fillId="3" borderId="12" xfId="3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4" fontId="9" fillId="3" borderId="4" xfId="30" applyNumberFormat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7" fillId="5" borderId="21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 wrapText="1" indent="1"/>
    </xf>
    <xf numFmtId="0" fontId="16" fillId="0" borderId="21" xfId="0" applyFont="1" applyFill="1" applyBorder="1" applyAlignment="1">
      <alignment horizontal="left" vertical="center"/>
    </xf>
    <xf numFmtId="0" fontId="16" fillId="0" borderId="21" xfId="0" applyFont="1" applyFill="1" applyBorder="1" applyAlignment="1">
      <alignment horizontal="left" vertical="center" wrapText="1" indent="1"/>
    </xf>
    <xf numFmtId="0" fontId="16" fillId="0" borderId="21" xfId="0" applyFont="1" applyFill="1" applyBorder="1"/>
    <xf numFmtId="0" fontId="16" fillId="0" borderId="21" xfId="0" applyFont="1" applyFill="1" applyBorder="1" applyAlignment="1">
      <alignment wrapText="1"/>
    </xf>
    <xf numFmtId="0" fontId="16" fillId="0" borderId="21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vertical="center" wrapText="1"/>
    </xf>
    <xf numFmtId="0" fontId="16" fillId="0" borderId="21" xfId="0" applyFont="1" applyFill="1" applyBorder="1" applyAlignment="1">
      <alignment horizontal="center" wrapText="1"/>
    </xf>
    <xf numFmtId="0" fontId="16" fillId="0" borderId="21" xfId="0" applyFont="1" applyFill="1" applyBorder="1" applyAlignment="1">
      <alignment horizontal="left" vertical="center" wrapText="1"/>
    </xf>
    <xf numFmtId="0" fontId="16" fillId="0" borderId="21" xfId="0" applyFont="1" applyBorder="1" applyAlignment="1">
      <alignment horizontal="center" vertical="center"/>
    </xf>
    <xf numFmtId="166" fontId="16" fillId="0" borderId="21" xfId="0" applyNumberFormat="1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1" xfId="0" applyFont="1" applyBorder="1"/>
    <xf numFmtId="0" fontId="16" fillId="0" borderId="21" xfId="0" applyFont="1" applyBorder="1" applyAlignment="1">
      <alignment wrapText="1"/>
    </xf>
    <xf numFmtId="0" fontId="10" fillId="5" borderId="21" xfId="0" applyFont="1" applyFill="1" applyBorder="1" applyAlignment="1">
      <alignment horizontal="left" vertical="center" wrapText="1" indent="1"/>
    </xf>
    <xf numFmtId="0" fontId="16" fillId="0" borderId="1" xfId="0" applyFont="1" applyBorder="1"/>
    <xf numFmtId="0" fontId="17" fillId="5" borderId="1" xfId="0" applyFont="1" applyFill="1" applyBorder="1" applyAlignment="1">
      <alignment horizontal="center" vertical="center" wrapText="1"/>
    </xf>
    <xf numFmtId="166" fontId="16" fillId="0" borderId="1" xfId="0" applyNumberFormat="1" applyFont="1" applyBorder="1"/>
    <xf numFmtId="0" fontId="16" fillId="0" borderId="9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center" vertical="center"/>
    </xf>
    <xf numFmtId="166" fontId="16" fillId="0" borderId="9" xfId="0" applyNumberFormat="1" applyFont="1" applyFill="1" applyBorder="1" applyAlignment="1">
      <alignment horizontal="center" vertical="center"/>
    </xf>
    <xf numFmtId="166" fontId="16" fillId="0" borderId="21" xfId="0" applyNumberFormat="1" applyFont="1" applyBorder="1" applyAlignment="1">
      <alignment horizontal="center" vertical="center"/>
    </xf>
    <xf numFmtId="170" fontId="16" fillId="4" borderId="20" xfId="0" applyNumberFormat="1" applyFont="1" applyFill="1" applyBorder="1" applyAlignment="1">
      <alignment horizontal="center" vertical="center"/>
    </xf>
    <xf numFmtId="166" fontId="16" fillId="6" borderId="21" xfId="0" applyNumberFormat="1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166" fontId="16" fillId="0" borderId="18" xfId="0" applyNumberFormat="1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left" vertical="center"/>
    </xf>
    <xf numFmtId="0" fontId="16" fillId="0" borderId="18" xfId="0" applyFont="1" applyFill="1" applyBorder="1" applyAlignment="1">
      <alignment horizontal="left" vertical="center" wrapText="1"/>
    </xf>
    <xf numFmtId="0" fontId="16" fillId="6" borderId="21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166" fontId="16" fillId="4" borderId="21" xfId="0" applyNumberFormat="1" applyFont="1" applyFill="1" applyBorder="1" applyAlignment="1">
      <alignment horizontal="center" vertical="center"/>
    </xf>
    <xf numFmtId="4" fontId="9" fillId="5" borderId="16" xfId="0" applyNumberFormat="1" applyFont="1" applyFill="1" applyBorder="1" applyAlignment="1">
      <alignment horizontal="center" vertical="center" wrapText="1"/>
    </xf>
    <xf numFmtId="4" fontId="9" fillId="5" borderId="4" xfId="0" applyNumberFormat="1" applyFont="1" applyFill="1" applyBorder="1" applyAlignment="1">
      <alignment horizontal="center" vertical="center" wrapText="1"/>
    </xf>
    <xf numFmtId="0" fontId="9" fillId="5" borderId="3" xfId="0" applyNumberFormat="1" applyFont="1" applyFill="1" applyBorder="1" applyAlignment="1">
      <alignment horizontal="center" vertical="center" wrapText="1"/>
    </xf>
    <xf numFmtId="0" fontId="9" fillId="5" borderId="17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9" fillId="5" borderId="5" xfId="0" applyNumberFormat="1" applyFont="1" applyFill="1" applyBorder="1" applyAlignment="1">
      <alignment horizontal="center" vertical="center" wrapText="1"/>
    </xf>
    <xf numFmtId="0" fontId="9" fillId="5" borderId="14" xfId="0" applyNumberFormat="1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4" fontId="16" fillId="4" borderId="8" xfId="0" applyNumberFormat="1" applyFont="1" applyFill="1" applyBorder="1" applyAlignment="1">
      <alignment horizontal="center" vertical="center"/>
    </xf>
    <xf numFmtId="170" fontId="16" fillId="4" borderId="6" xfId="0" applyNumberFormat="1" applyFont="1" applyFill="1" applyBorder="1" applyAlignment="1">
      <alignment horizontal="center" vertical="center"/>
    </xf>
    <xf numFmtId="170" fontId="16" fillId="6" borderId="6" xfId="0" applyNumberFormat="1" applyFont="1" applyFill="1" applyBorder="1" applyAlignment="1">
      <alignment horizontal="center" vertical="center"/>
    </xf>
    <xf numFmtId="170" fontId="16" fillId="6" borderId="19" xfId="0" applyNumberFormat="1" applyFont="1" applyFill="1" applyBorder="1" applyAlignment="1">
      <alignment horizontal="center" vertical="center"/>
    </xf>
    <xf numFmtId="170" fontId="16" fillId="4" borderId="15" xfId="0" applyNumberFormat="1" applyFont="1" applyFill="1" applyBorder="1" applyAlignment="1">
      <alignment horizontal="center" vertical="center"/>
    </xf>
    <xf numFmtId="0" fontId="18" fillId="7" borderId="0" xfId="0" applyNumberFormat="1" applyFont="1" applyFill="1" applyAlignment="1">
      <alignment horizontal="center" vertical="center"/>
    </xf>
    <xf numFmtId="4" fontId="18" fillId="7" borderId="0" xfId="0" applyNumberFormat="1" applyFont="1" applyFill="1" applyAlignment="1">
      <alignment horizontal="center" vertical="center"/>
    </xf>
  </cellXfs>
  <cellStyles count="91">
    <cellStyle name="Excel Built-in Normal" xfId="1"/>
    <cellStyle name="Обычный" xfId="0" builtinId="0"/>
    <cellStyle name="Обычный 10" xfId="2"/>
    <cellStyle name="Обычный 10 2" xfId="3"/>
    <cellStyle name="Обычный 10 2 2" xfId="62"/>
    <cellStyle name="Обычный 10 3" xfId="61"/>
    <cellStyle name="Обычный 11" xfId="4"/>
    <cellStyle name="Обычный 11 2" xfId="5"/>
    <cellStyle name="Обычный 11 2 2" xfId="64"/>
    <cellStyle name="Обычный 11 3" xfId="63"/>
    <cellStyle name="Обычный 12" xfId="6"/>
    <cellStyle name="Обычный 12 2" xfId="7"/>
    <cellStyle name="Обычный 12 2 2" xfId="66"/>
    <cellStyle name="Обычный 12 3" xfId="65"/>
    <cellStyle name="Обычный 13" xfId="8"/>
    <cellStyle name="Обычный 13 2" xfId="9"/>
    <cellStyle name="Обычный 13 3" xfId="67"/>
    <cellStyle name="Обычный 2" xfId="10"/>
    <cellStyle name="Обычный 2 2" xfId="11"/>
    <cellStyle name="Обычный 2 3" xfId="12"/>
    <cellStyle name="Обычный 2 4" xfId="13"/>
    <cellStyle name="Обычный 2 4 2" xfId="14"/>
    <cellStyle name="Обычный 2 4 2 2" xfId="15"/>
    <cellStyle name="Обычный 2 4 3" xfId="16"/>
    <cellStyle name="Обычный 2 5" xfId="17"/>
    <cellStyle name="Обычный 2 5 2" xfId="69"/>
    <cellStyle name="Обычный 2 6" xfId="68"/>
    <cellStyle name="Обычный 3" xfId="18"/>
    <cellStyle name="Обычный 3 2" xfId="19"/>
    <cellStyle name="Обычный 3 2 2" xfId="71"/>
    <cellStyle name="Обычный 3 3" xfId="70"/>
    <cellStyle name="Обычный 4" xfId="20"/>
    <cellStyle name="Обычный 4 2" xfId="21"/>
    <cellStyle name="Обычный 4 2 2" xfId="73"/>
    <cellStyle name="Обычный 4 3" xfId="72"/>
    <cellStyle name="Обычный 5" xfId="22"/>
    <cellStyle name="Обычный 5 2" xfId="23"/>
    <cellStyle name="Обычный 5 3" xfId="24"/>
    <cellStyle name="Обычный 5 4" xfId="25"/>
    <cellStyle name="Обычный 5 4 2" xfId="75"/>
    <cellStyle name="Обычный 5 5" xfId="74"/>
    <cellStyle name="Обычный 6" xfId="26"/>
    <cellStyle name="Обычный 6 2" xfId="27"/>
    <cellStyle name="Обычный 6 2 2" xfId="77"/>
    <cellStyle name="Обычный 6 3" xfId="76"/>
    <cellStyle name="Обычный 7" xfId="28"/>
    <cellStyle name="Обычный 7 2" xfId="29"/>
    <cellStyle name="Обычный 7 2 2" xfId="79"/>
    <cellStyle name="Обычный 7 3" xfId="78"/>
    <cellStyle name="Обычный 8" xfId="30"/>
    <cellStyle name="Обычный 8 2" xfId="31"/>
    <cellStyle name="Обычный 9" xfId="32"/>
    <cellStyle name="Обычный 9 2" xfId="33"/>
    <cellStyle name="Обычный 9 2 2" xfId="81"/>
    <cellStyle name="Обычный 9 3" xfId="80"/>
    <cellStyle name="Процентный 2" xfId="34"/>
    <cellStyle name="Финансовый" xfId="35" builtinId="3"/>
    <cellStyle name="Финансовый 2" xfId="36"/>
    <cellStyle name="Финансовый 2 2" xfId="37"/>
    <cellStyle name="Финансовый 2 2 2" xfId="38"/>
    <cellStyle name="Финансовый 2 2 2 2" xfId="83"/>
    <cellStyle name="Финансовый 2 2 3" xfId="82"/>
    <cellStyle name="Финансовый 2 3" xfId="39"/>
    <cellStyle name="Финансовый 2 3 2" xfId="40"/>
    <cellStyle name="Финансовый 2 3 2 2" xfId="85"/>
    <cellStyle name="Финансовый 2 3 3" xfId="84"/>
    <cellStyle name="Финансовый 2 4" xfId="41"/>
    <cellStyle name="Финансовый 2 4 2" xfId="42"/>
    <cellStyle name="Финансовый 2 4 2 2" xfId="87"/>
    <cellStyle name="Финансовый 2 4 3" xfId="86"/>
    <cellStyle name="Финансовый 2 5" xfId="43"/>
    <cellStyle name="Финансовый 2 5 2" xfId="44"/>
    <cellStyle name="Финансовый 2 5 2 2" xfId="89"/>
    <cellStyle name="Финансовый 2 5 3" xfId="88"/>
    <cellStyle name="Финансовый 2 6" xfId="45"/>
    <cellStyle name="Финансовый 2 6 2" xfId="90"/>
    <cellStyle name="Финансовый 2 7" xfId="46"/>
    <cellStyle name="Финансовый 3" xfId="47"/>
    <cellStyle name="Финансовый 3 2" xfId="48"/>
    <cellStyle name="Финансовый 3 2 2" xfId="49"/>
    <cellStyle name="Финансовый 3 3" xfId="50"/>
    <cellStyle name="Финансовый 3 3 2" xfId="51"/>
    <cellStyle name="Финансовый 3 4" xfId="52"/>
    <cellStyle name="Финансовый 3 4 2" xfId="53"/>
    <cellStyle name="Финансовый 3 5" xfId="54"/>
    <cellStyle name="Финансовый 3 5 2" xfId="55"/>
    <cellStyle name="Финансовый 3 6" xfId="56"/>
    <cellStyle name="Финансовый 3 7" xfId="57"/>
    <cellStyle name="Финансовый 4" xfId="58"/>
    <cellStyle name="Финансовый 4 2" xfId="59"/>
    <cellStyle name="Финансовый 5" xfId="60"/>
  </cellStyles>
  <dxfs count="0"/>
  <tableStyles count="0" defaultTableStyle="TableStyleMedium2" defaultPivotStyle="PivotStyleMedium9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Z92"/>
  <sheetViews>
    <sheetView tabSelected="1" zoomScale="60" zoomScaleNormal="60" workbookViewId="0">
      <pane ySplit="6" topLeftCell="A55" activePane="bottomLeft" state="frozen"/>
      <selection pane="bottomLeft" activeCell="K8" sqref="K8"/>
    </sheetView>
  </sheetViews>
  <sheetFormatPr defaultColWidth="9.140625" defaultRowHeight="15.75" outlineLevelRow="1" x14ac:dyDescent="0.25"/>
  <cols>
    <col min="1" max="1" width="3.5703125" style="1" customWidth="1"/>
    <col min="2" max="2" width="6.85546875" style="1" customWidth="1"/>
    <col min="3" max="3" width="9.5703125" style="1" customWidth="1"/>
    <col min="4" max="4" width="74.28515625" style="18" customWidth="1"/>
    <col min="5" max="5" width="9.7109375" style="2" customWidth="1"/>
    <col min="6" max="6" width="13.42578125" style="12" customWidth="1"/>
    <col min="7" max="7" width="17.85546875" style="13" customWidth="1"/>
    <col min="8" max="8" width="19.28515625" style="20" customWidth="1"/>
    <col min="9" max="9" width="9.140625" style="1"/>
    <col min="10" max="10" width="0" style="1" hidden="1" customWidth="1"/>
    <col min="11" max="16384" width="9.140625" style="1"/>
  </cols>
  <sheetData>
    <row r="4" spans="2:26" ht="20.25" x14ac:dyDescent="0.25">
      <c r="F4" s="74" t="s">
        <v>80</v>
      </c>
      <c r="G4" s="74" t="s">
        <v>81</v>
      </c>
      <c r="H4" s="75" t="s">
        <v>82</v>
      </c>
    </row>
    <row r="5" spans="2:26" ht="16.5" thickBot="1" x14ac:dyDescent="0.3"/>
    <row r="6" spans="2:26" ht="15.75" customHeight="1" x14ac:dyDescent="0.25">
      <c r="B6" s="66" t="s">
        <v>0</v>
      </c>
      <c r="C6" s="61" t="s">
        <v>1</v>
      </c>
      <c r="D6" s="61" t="s">
        <v>2</v>
      </c>
      <c r="E6" s="61" t="s">
        <v>3</v>
      </c>
      <c r="F6" s="59" t="s">
        <v>4</v>
      </c>
      <c r="G6" s="64" t="s">
        <v>5</v>
      </c>
      <c r="H6" s="57" t="s">
        <v>6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2:26" ht="16.5" thickBot="1" x14ac:dyDescent="0.3">
      <c r="B7" s="67"/>
      <c r="C7" s="62"/>
      <c r="D7" s="62"/>
      <c r="E7" s="62"/>
      <c r="F7" s="60"/>
      <c r="G7" s="65"/>
      <c r="H7" s="58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2:26" outlineLevel="1" x14ac:dyDescent="0.25">
      <c r="B8" s="11">
        <v>1</v>
      </c>
      <c r="C8" s="40"/>
      <c r="D8" s="41" t="s">
        <v>12</v>
      </c>
      <c r="E8" s="40"/>
      <c r="F8" s="42"/>
      <c r="G8" s="40"/>
      <c r="H8" s="69"/>
    </row>
    <row r="9" spans="2:26" ht="31.5" outlineLevel="1" x14ac:dyDescent="0.25">
      <c r="B9" s="10">
        <v>2</v>
      </c>
      <c r="C9" s="26" t="s">
        <v>13</v>
      </c>
      <c r="D9" s="27" t="s">
        <v>14</v>
      </c>
      <c r="E9" s="34" t="s">
        <v>8</v>
      </c>
      <c r="F9" s="49">
        <v>71.8</v>
      </c>
      <c r="G9" s="34">
        <v>139</v>
      </c>
      <c r="H9" s="70">
        <f>F9*G9</f>
        <v>9980.1999999999989</v>
      </c>
    </row>
    <row r="10" spans="2:26" outlineLevel="1" x14ac:dyDescent="0.25">
      <c r="B10" s="10">
        <v>3</v>
      </c>
      <c r="C10" s="26" t="s">
        <v>15</v>
      </c>
      <c r="D10" s="27" t="s">
        <v>16</v>
      </c>
      <c r="E10" s="34" t="s">
        <v>11</v>
      </c>
      <c r="F10" s="49">
        <v>82.5</v>
      </c>
      <c r="G10" s="34">
        <v>32</v>
      </c>
      <c r="H10" s="70">
        <f t="shared" ref="H10:H71" si="0">F10*G10</f>
        <v>2640</v>
      </c>
    </row>
    <row r="11" spans="2:26" outlineLevel="1" x14ac:dyDescent="0.25">
      <c r="B11" s="10">
        <v>4</v>
      </c>
      <c r="C11" s="24" t="s">
        <v>17</v>
      </c>
      <c r="D11" s="25" t="s">
        <v>18</v>
      </c>
      <c r="E11" s="34" t="s">
        <v>9</v>
      </c>
      <c r="F11" s="47">
        <v>2.0705</v>
      </c>
      <c r="G11" s="34">
        <v>925</v>
      </c>
      <c r="H11" s="70">
        <f t="shared" si="0"/>
        <v>1915.2125000000001</v>
      </c>
    </row>
    <row r="12" spans="2:26" ht="31.5" outlineLevel="1" x14ac:dyDescent="0.25">
      <c r="B12" s="10">
        <v>5</v>
      </c>
      <c r="C12" s="26" t="s">
        <v>19</v>
      </c>
      <c r="D12" s="27" t="s">
        <v>20</v>
      </c>
      <c r="E12" s="34" t="s">
        <v>8</v>
      </c>
      <c r="F12" s="47">
        <v>748.5</v>
      </c>
      <c r="G12" s="34">
        <v>102</v>
      </c>
      <c r="H12" s="70">
        <f t="shared" si="0"/>
        <v>76347</v>
      </c>
    </row>
    <row r="13" spans="2:26" ht="31.5" outlineLevel="1" x14ac:dyDescent="0.25">
      <c r="B13" s="10">
        <v>6</v>
      </c>
      <c r="C13" s="26" t="s">
        <v>21</v>
      </c>
      <c r="D13" s="27" t="s">
        <v>22</v>
      </c>
      <c r="E13" s="34" t="s">
        <v>8</v>
      </c>
      <c r="F13" s="47">
        <v>201</v>
      </c>
      <c r="G13" s="34">
        <v>120</v>
      </c>
      <c r="H13" s="70">
        <f t="shared" si="0"/>
        <v>24120</v>
      </c>
    </row>
    <row r="14" spans="2:26" ht="31.5" outlineLevel="1" x14ac:dyDescent="0.25">
      <c r="B14" s="10">
        <v>7</v>
      </c>
      <c r="C14" s="37"/>
      <c r="D14" s="38" t="s">
        <v>23</v>
      </c>
      <c r="E14" s="55" t="s">
        <v>76</v>
      </c>
      <c r="F14" s="56">
        <v>22</v>
      </c>
      <c r="G14" s="54">
        <v>160</v>
      </c>
      <c r="H14" s="70">
        <f t="shared" si="0"/>
        <v>3520</v>
      </c>
    </row>
    <row r="15" spans="2:26" ht="31.5" outlineLevel="1" x14ac:dyDescent="0.25">
      <c r="B15" s="10">
        <v>8</v>
      </c>
      <c r="C15" s="33" t="s">
        <v>24</v>
      </c>
      <c r="D15" s="27" t="s">
        <v>25</v>
      </c>
      <c r="E15" s="34" t="s">
        <v>10</v>
      </c>
      <c r="F15" s="47">
        <v>2</v>
      </c>
      <c r="G15" s="34">
        <f>305/2</f>
        <v>152.5</v>
      </c>
      <c r="H15" s="70">
        <f t="shared" si="0"/>
        <v>305</v>
      </c>
    </row>
    <row r="16" spans="2:26" outlineLevel="1" x14ac:dyDescent="0.25">
      <c r="B16" s="10">
        <v>9</v>
      </c>
      <c r="C16" s="37"/>
      <c r="D16" s="23" t="s">
        <v>26</v>
      </c>
      <c r="E16" s="34"/>
      <c r="F16" s="47"/>
      <c r="G16" s="34"/>
      <c r="H16" s="70"/>
    </row>
    <row r="17" spans="2:8" ht="31.5" outlineLevel="1" x14ac:dyDescent="0.25">
      <c r="B17" s="10">
        <v>10</v>
      </c>
      <c r="C17" s="26" t="s">
        <v>21</v>
      </c>
      <c r="D17" s="27" t="s">
        <v>22</v>
      </c>
      <c r="E17" s="34" t="s">
        <v>8</v>
      </c>
      <c r="F17" s="47">
        <v>8</v>
      </c>
      <c r="G17" s="34">
        <v>120</v>
      </c>
      <c r="H17" s="70">
        <f t="shared" si="0"/>
        <v>960</v>
      </c>
    </row>
    <row r="18" spans="2:8" outlineLevel="1" x14ac:dyDescent="0.25">
      <c r="B18" s="10">
        <v>11</v>
      </c>
      <c r="C18" s="26" t="s">
        <v>27</v>
      </c>
      <c r="D18" s="27" t="s">
        <v>28</v>
      </c>
      <c r="E18" s="34" t="s">
        <v>8</v>
      </c>
      <c r="F18" s="47">
        <v>257</v>
      </c>
      <c r="G18" s="34">
        <v>65</v>
      </c>
      <c r="H18" s="70">
        <f t="shared" si="0"/>
        <v>16705</v>
      </c>
    </row>
    <row r="19" spans="2:8" outlineLevel="1" x14ac:dyDescent="0.25">
      <c r="B19" s="10">
        <v>12</v>
      </c>
      <c r="C19" s="24" t="s">
        <v>29</v>
      </c>
      <c r="D19" s="25" t="s">
        <v>30</v>
      </c>
      <c r="E19" s="34" t="s">
        <v>8</v>
      </c>
      <c r="F19" s="47">
        <v>257</v>
      </c>
      <c r="G19" s="34">
        <v>32</v>
      </c>
      <c r="H19" s="70">
        <f t="shared" si="0"/>
        <v>8224</v>
      </c>
    </row>
    <row r="20" spans="2:8" outlineLevel="1" x14ac:dyDescent="0.25">
      <c r="B20" s="10">
        <v>13</v>
      </c>
      <c r="C20" s="24" t="s">
        <v>31</v>
      </c>
      <c r="D20" s="25" t="s">
        <v>32</v>
      </c>
      <c r="E20" s="34" t="s">
        <v>8</v>
      </c>
      <c r="F20" s="47">
        <v>257</v>
      </c>
      <c r="G20" s="34">
        <v>88</v>
      </c>
      <c r="H20" s="70">
        <f t="shared" si="0"/>
        <v>22616</v>
      </c>
    </row>
    <row r="21" spans="2:8" outlineLevel="1" x14ac:dyDescent="0.25">
      <c r="B21" s="10">
        <v>14</v>
      </c>
      <c r="C21" s="26" t="s">
        <v>33</v>
      </c>
      <c r="D21" s="27" t="s">
        <v>34</v>
      </c>
      <c r="E21" s="34" t="s">
        <v>8</v>
      </c>
      <c r="F21" s="47">
        <v>68</v>
      </c>
      <c r="G21" s="34">
        <v>88</v>
      </c>
      <c r="H21" s="70">
        <f t="shared" si="0"/>
        <v>5984</v>
      </c>
    </row>
    <row r="22" spans="2:8" ht="31.5" outlineLevel="1" x14ac:dyDescent="0.25">
      <c r="B22" s="10">
        <v>15</v>
      </c>
      <c r="C22" s="33" t="s">
        <v>35</v>
      </c>
      <c r="D22" s="27" t="s">
        <v>36</v>
      </c>
      <c r="E22" s="34" t="s">
        <v>8</v>
      </c>
      <c r="F22" s="47">
        <v>68</v>
      </c>
      <c r="G22" s="34">
        <v>44</v>
      </c>
      <c r="H22" s="70">
        <f t="shared" si="0"/>
        <v>2992</v>
      </c>
    </row>
    <row r="23" spans="2:8" ht="31.5" outlineLevel="1" x14ac:dyDescent="0.25">
      <c r="B23" s="10">
        <v>16</v>
      </c>
      <c r="C23" s="26" t="s">
        <v>37</v>
      </c>
      <c r="D23" s="27" t="s">
        <v>38</v>
      </c>
      <c r="E23" s="34" t="s">
        <v>8</v>
      </c>
      <c r="F23" s="47">
        <v>257</v>
      </c>
      <c r="G23" s="34">
        <v>185</v>
      </c>
      <c r="H23" s="70">
        <f t="shared" si="0"/>
        <v>47545</v>
      </c>
    </row>
    <row r="24" spans="2:8" outlineLevel="1" x14ac:dyDescent="0.25">
      <c r="B24" s="10">
        <v>17</v>
      </c>
      <c r="C24" s="26" t="s">
        <v>15</v>
      </c>
      <c r="D24" s="27" t="s">
        <v>39</v>
      </c>
      <c r="E24" s="34" t="s">
        <v>11</v>
      </c>
      <c r="F24" s="47">
        <v>96</v>
      </c>
      <c r="G24" s="34">
        <v>32</v>
      </c>
      <c r="H24" s="70">
        <f t="shared" si="0"/>
        <v>3072</v>
      </c>
    </row>
    <row r="25" spans="2:8" outlineLevel="1" x14ac:dyDescent="0.25">
      <c r="B25" s="10">
        <v>18</v>
      </c>
      <c r="C25" s="37"/>
      <c r="D25" s="27" t="s">
        <v>40</v>
      </c>
      <c r="E25" s="55" t="s">
        <v>76</v>
      </c>
      <c r="F25" s="56">
        <v>22.101999999999997</v>
      </c>
      <c r="G25" s="54">
        <v>160</v>
      </c>
      <c r="H25" s="70">
        <f t="shared" si="0"/>
        <v>3536.3199999999997</v>
      </c>
    </row>
    <row r="26" spans="2:8" outlineLevel="1" x14ac:dyDescent="0.25">
      <c r="B26" s="10">
        <v>19</v>
      </c>
      <c r="C26" s="26" t="s">
        <v>41</v>
      </c>
      <c r="D26" s="27" t="s">
        <v>42</v>
      </c>
      <c r="E26" s="55" t="s">
        <v>10</v>
      </c>
      <c r="F26" s="56">
        <v>1</v>
      </c>
      <c r="G26" s="34">
        <v>305</v>
      </c>
      <c r="H26" s="70">
        <f t="shared" si="0"/>
        <v>305</v>
      </c>
    </row>
    <row r="27" spans="2:8" ht="31.5" outlineLevel="1" x14ac:dyDescent="0.25">
      <c r="B27" s="10">
        <v>20</v>
      </c>
      <c r="C27" s="37"/>
      <c r="D27" s="38" t="s">
        <v>43</v>
      </c>
      <c r="E27" s="55" t="s">
        <v>76</v>
      </c>
      <c r="F27" s="56">
        <v>168</v>
      </c>
      <c r="G27" s="54">
        <v>160</v>
      </c>
      <c r="H27" s="70">
        <f t="shared" si="0"/>
        <v>26880</v>
      </c>
    </row>
    <row r="28" spans="2:8" ht="31.5" outlineLevel="1" x14ac:dyDescent="0.25">
      <c r="B28" s="10">
        <v>21</v>
      </c>
      <c r="C28" s="24" t="s">
        <v>17</v>
      </c>
      <c r="D28" s="25" t="s">
        <v>44</v>
      </c>
      <c r="E28" s="34" t="s">
        <v>9</v>
      </c>
      <c r="F28" s="47">
        <v>1.5</v>
      </c>
      <c r="G28" s="34">
        <v>925</v>
      </c>
      <c r="H28" s="70">
        <f t="shared" si="0"/>
        <v>1387.5</v>
      </c>
    </row>
    <row r="29" spans="2:8" outlineLevel="1" x14ac:dyDescent="0.25">
      <c r="B29" s="10">
        <v>22</v>
      </c>
      <c r="C29" s="37"/>
      <c r="D29" s="23" t="s">
        <v>45</v>
      </c>
      <c r="E29" s="34"/>
      <c r="F29" s="47"/>
      <c r="G29" s="34"/>
      <c r="H29" s="70"/>
    </row>
    <row r="30" spans="2:8" outlineLevel="1" x14ac:dyDescent="0.25">
      <c r="B30" s="10">
        <v>23</v>
      </c>
      <c r="C30" s="26" t="s">
        <v>41</v>
      </c>
      <c r="D30" s="27" t="s">
        <v>46</v>
      </c>
      <c r="E30" s="34" t="s">
        <v>10</v>
      </c>
      <c r="F30" s="47">
        <v>1</v>
      </c>
      <c r="G30" s="34">
        <v>305</v>
      </c>
      <c r="H30" s="70">
        <f t="shared" si="0"/>
        <v>305</v>
      </c>
    </row>
    <row r="31" spans="2:8" outlineLevel="1" x14ac:dyDescent="0.25">
      <c r="B31" s="10">
        <v>24</v>
      </c>
      <c r="C31" s="26" t="s">
        <v>47</v>
      </c>
      <c r="D31" s="27" t="s">
        <v>48</v>
      </c>
      <c r="E31" s="34" t="s">
        <v>8</v>
      </c>
      <c r="F31" s="49">
        <v>131</v>
      </c>
      <c r="G31" s="34">
        <v>74</v>
      </c>
      <c r="H31" s="70">
        <f t="shared" si="0"/>
        <v>9694</v>
      </c>
    </row>
    <row r="32" spans="2:8" ht="31.5" outlineLevel="1" x14ac:dyDescent="0.25">
      <c r="B32" s="10">
        <v>25</v>
      </c>
      <c r="C32" s="24" t="s">
        <v>49</v>
      </c>
      <c r="D32" s="25" t="s">
        <v>50</v>
      </c>
      <c r="E32" s="34" t="s">
        <v>8</v>
      </c>
      <c r="F32" s="47">
        <v>29.5</v>
      </c>
      <c r="G32" s="34">
        <v>93</v>
      </c>
      <c r="H32" s="70">
        <f t="shared" si="0"/>
        <v>2743.5</v>
      </c>
    </row>
    <row r="33" spans="2:8" outlineLevel="1" x14ac:dyDescent="0.25">
      <c r="B33" s="10">
        <v>26</v>
      </c>
      <c r="C33" s="37"/>
      <c r="D33" s="38" t="s">
        <v>51</v>
      </c>
      <c r="E33" s="55" t="s">
        <v>76</v>
      </c>
      <c r="F33" s="56">
        <v>12</v>
      </c>
      <c r="G33" s="54">
        <v>160</v>
      </c>
      <c r="H33" s="70">
        <f t="shared" si="0"/>
        <v>1920</v>
      </c>
    </row>
    <row r="34" spans="2:8" outlineLevel="1" x14ac:dyDescent="0.25">
      <c r="B34" s="10">
        <v>27</v>
      </c>
      <c r="C34" s="37"/>
      <c r="D34" s="23" t="s">
        <v>52</v>
      </c>
      <c r="E34" s="34"/>
      <c r="F34" s="56"/>
      <c r="G34" s="34"/>
      <c r="H34" s="70"/>
    </row>
    <row r="35" spans="2:8" ht="31.5" outlineLevel="1" x14ac:dyDescent="0.25">
      <c r="B35" s="10">
        <v>28</v>
      </c>
      <c r="C35" s="24" t="s">
        <v>49</v>
      </c>
      <c r="D35" s="25" t="s">
        <v>50</v>
      </c>
      <c r="E35" s="34" t="s">
        <v>8</v>
      </c>
      <c r="F35" s="47">
        <v>78.5</v>
      </c>
      <c r="G35" s="34">
        <v>93</v>
      </c>
      <c r="H35" s="70">
        <f t="shared" si="0"/>
        <v>7300.5</v>
      </c>
    </row>
    <row r="36" spans="2:8" outlineLevel="1" x14ac:dyDescent="0.25">
      <c r="B36" s="10">
        <v>29</v>
      </c>
      <c r="C36" s="37"/>
      <c r="D36" s="23" t="s">
        <v>53</v>
      </c>
      <c r="E36" s="34"/>
      <c r="F36" s="47"/>
      <c r="G36" s="34"/>
      <c r="H36" s="70"/>
    </row>
    <row r="37" spans="2:8" ht="31.5" outlineLevel="1" x14ac:dyDescent="0.25">
      <c r="B37" s="10">
        <v>30</v>
      </c>
      <c r="C37" s="26" t="s">
        <v>21</v>
      </c>
      <c r="D37" s="27" t="s">
        <v>22</v>
      </c>
      <c r="E37" s="34" t="s">
        <v>8</v>
      </c>
      <c r="F37" s="49">
        <v>11</v>
      </c>
      <c r="G37" s="34">
        <v>120</v>
      </c>
      <c r="H37" s="70">
        <f t="shared" si="0"/>
        <v>1320</v>
      </c>
    </row>
    <row r="38" spans="2:8" outlineLevel="1" x14ac:dyDescent="0.25">
      <c r="B38" s="10">
        <v>31</v>
      </c>
      <c r="C38" s="26" t="s">
        <v>27</v>
      </c>
      <c r="D38" s="27" t="s">
        <v>28</v>
      </c>
      <c r="E38" s="34" t="s">
        <v>8</v>
      </c>
      <c r="F38" s="47">
        <v>113</v>
      </c>
      <c r="G38" s="34">
        <v>65</v>
      </c>
      <c r="H38" s="70">
        <f t="shared" si="0"/>
        <v>7345</v>
      </c>
    </row>
    <row r="39" spans="2:8" outlineLevel="1" x14ac:dyDescent="0.25">
      <c r="B39" s="10">
        <v>32</v>
      </c>
      <c r="C39" s="24" t="s">
        <v>29</v>
      </c>
      <c r="D39" s="25" t="s">
        <v>30</v>
      </c>
      <c r="E39" s="34" t="s">
        <v>8</v>
      </c>
      <c r="F39" s="47">
        <v>113</v>
      </c>
      <c r="G39" s="34">
        <v>32</v>
      </c>
      <c r="H39" s="70">
        <f t="shared" si="0"/>
        <v>3616</v>
      </c>
    </row>
    <row r="40" spans="2:8" outlineLevel="1" x14ac:dyDescent="0.25">
      <c r="B40" s="10">
        <v>33</v>
      </c>
      <c r="C40" s="24" t="s">
        <v>31</v>
      </c>
      <c r="D40" s="25" t="s">
        <v>32</v>
      </c>
      <c r="E40" s="34" t="s">
        <v>8</v>
      </c>
      <c r="F40" s="47">
        <v>113</v>
      </c>
      <c r="G40" s="34">
        <v>88</v>
      </c>
      <c r="H40" s="70">
        <f t="shared" si="0"/>
        <v>9944</v>
      </c>
    </row>
    <row r="41" spans="2:8" ht="31.5" outlineLevel="1" x14ac:dyDescent="0.25">
      <c r="B41" s="10">
        <v>34</v>
      </c>
      <c r="C41" s="26" t="s">
        <v>37</v>
      </c>
      <c r="D41" s="27" t="s">
        <v>38</v>
      </c>
      <c r="E41" s="34" t="s">
        <v>8</v>
      </c>
      <c r="F41" s="47">
        <v>113</v>
      </c>
      <c r="G41" s="34">
        <v>185</v>
      </c>
      <c r="H41" s="70">
        <f t="shared" si="0"/>
        <v>20905</v>
      </c>
    </row>
    <row r="42" spans="2:8" outlineLevel="1" x14ac:dyDescent="0.25">
      <c r="B42" s="10">
        <v>35</v>
      </c>
      <c r="C42" s="26" t="s">
        <v>33</v>
      </c>
      <c r="D42" s="27" t="s">
        <v>34</v>
      </c>
      <c r="E42" s="34" t="s">
        <v>8</v>
      </c>
      <c r="F42" s="47">
        <v>12</v>
      </c>
      <c r="G42" s="34">
        <v>88</v>
      </c>
      <c r="H42" s="70">
        <f t="shared" si="0"/>
        <v>1056</v>
      </c>
    </row>
    <row r="43" spans="2:8" ht="31.5" outlineLevel="1" x14ac:dyDescent="0.25">
      <c r="B43" s="10">
        <v>36</v>
      </c>
      <c r="C43" s="33" t="s">
        <v>35</v>
      </c>
      <c r="D43" s="27" t="s">
        <v>36</v>
      </c>
      <c r="E43" s="34" t="s">
        <v>8</v>
      </c>
      <c r="F43" s="47">
        <v>12</v>
      </c>
      <c r="G43" s="34">
        <v>44</v>
      </c>
      <c r="H43" s="70">
        <f t="shared" si="0"/>
        <v>528</v>
      </c>
    </row>
    <row r="44" spans="2:8" outlineLevel="1" x14ac:dyDescent="0.25">
      <c r="B44" s="10">
        <v>37</v>
      </c>
      <c r="C44" s="26" t="s">
        <v>15</v>
      </c>
      <c r="D44" s="27" t="s">
        <v>39</v>
      </c>
      <c r="E44" s="34" t="s">
        <v>11</v>
      </c>
      <c r="F44" s="49">
        <v>57</v>
      </c>
      <c r="G44" s="34">
        <v>32</v>
      </c>
      <c r="H44" s="70">
        <f t="shared" si="0"/>
        <v>1824</v>
      </c>
    </row>
    <row r="45" spans="2:8" outlineLevel="1" x14ac:dyDescent="0.25">
      <c r="B45" s="10">
        <v>38</v>
      </c>
      <c r="C45" s="26"/>
      <c r="D45" s="27" t="s">
        <v>40</v>
      </c>
      <c r="E45" s="55" t="s">
        <v>76</v>
      </c>
      <c r="F45" s="56">
        <v>9.7179999999999982</v>
      </c>
      <c r="G45" s="54">
        <v>160</v>
      </c>
      <c r="H45" s="70">
        <f t="shared" si="0"/>
        <v>1554.8799999999997</v>
      </c>
    </row>
    <row r="46" spans="2:8" outlineLevel="1" x14ac:dyDescent="0.25">
      <c r="B46" s="10">
        <v>39</v>
      </c>
      <c r="C46" s="26" t="s">
        <v>54</v>
      </c>
      <c r="D46" s="27" t="s">
        <v>55</v>
      </c>
      <c r="E46" s="34" t="s">
        <v>8</v>
      </c>
      <c r="F46" s="47">
        <v>113</v>
      </c>
      <c r="G46" s="34">
        <v>111</v>
      </c>
      <c r="H46" s="70">
        <f t="shared" si="0"/>
        <v>12543</v>
      </c>
    </row>
    <row r="47" spans="2:8" ht="47.25" outlineLevel="1" x14ac:dyDescent="0.25">
      <c r="B47" s="10">
        <v>40</v>
      </c>
      <c r="C47" s="26" t="s">
        <v>56</v>
      </c>
      <c r="D47" s="27" t="s">
        <v>57</v>
      </c>
      <c r="E47" s="34" t="s">
        <v>8</v>
      </c>
      <c r="F47" s="49">
        <v>28.5</v>
      </c>
      <c r="G47" s="34">
        <v>130</v>
      </c>
      <c r="H47" s="70">
        <f t="shared" si="0"/>
        <v>3705</v>
      </c>
    </row>
    <row r="48" spans="2:8" ht="31.5" outlineLevel="1" x14ac:dyDescent="0.25">
      <c r="B48" s="10">
        <v>41</v>
      </c>
      <c r="C48" s="26" t="s">
        <v>56</v>
      </c>
      <c r="D48" s="27" t="s">
        <v>58</v>
      </c>
      <c r="E48" s="34" t="s">
        <v>8</v>
      </c>
      <c r="F48" s="49">
        <v>51.300000000000004</v>
      </c>
      <c r="G48" s="34">
        <v>130</v>
      </c>
      <c r="H48" s="70">
        <f t="shared" si="0"/>
        <v>6669.0000000000009</v>
      </c>
    </row>
    <row r="49" spans="2:8" outlineLevel="1" x14ac:dyDescent="0.25">
      <c r="B49" s="10">
        <v>42</v>
      </c>
      <c r="C49" s="26" t="s">
        <v>41</v>
      </c>
      <c r="D49" s="27" t="s">
        <v>46</v>
      </c>
      <c r="E49" s="34" t="s">
        <v>10</v>
      </c>
      <c r="F49" s="47">
        <v>1</v>
      </c>
      <c r="G49" s="34">
        <v>305</v>
      </c>
      <c r="H49" s="70">
        <f t="shared" si="0"/>
        <v>305</v>
      </c>
    </row>
    <row r="50" spans="2:8" outlineLevel="1" x14ac:dyDescent="0.25">
      <c r="B50" s="10">
        <v>43</v>
      </c>
      <c r="C50" s="26" t="s">
        <v>47</v>
      </c>
      <c r="D50" s="27" t="s">
        <v>48</v>
      </c>
      <c r="E50" s="34" t="s">
        <v>8</v>
      </c>
      <c r="F50" s="47">
        <v>113</v>
      </c>
      <c r="G50" s="34">
        <v>74</v>
      </c>
      <c r="H50" s="70">
        <f t="shared" si="0"/>
        <v>8362</v>
      </c>
    </row>
    <row r="51" spans="2:8" ht="31.5" outlineLevel="1" x14ac:dyDescent="0.25">
      <c r="B51" s="10">
        <v>44</v>
      </c>
      <c r="C51" s="24" t="s">
        <v>49</v>
      </c>
      <c r="D51" s="25" t="s">
        <v>50</v>
      </c>
      <c r="E51" s="34" t="s">
        <v>8</v>
      </c>
      <c r="F51" s="49">
        <v>51.3</v>
      </c>
      <c r="G51" s="34">
        <v>93</v>
      </c>
      <c r="H51" s="70">
        <f t="shared" si="0"/>
        <v>4770.8999999999996</v>
      </c>
    </row>
    <row r="52" spans="2:8" outlineLevel="1" x14ac:dyDescent="0.25">
      <c r="B52" s="10">
        <v>45</v>
      </c>
      <c r="C52" s="26"/>
      <c r="D52" s="27" t="s">
        <v>59</v>
      </c>
      <c r="E52" s="55" t="s">
        <v>76</v>
      </c>
      <c r="F52" s="56">
        <v>55</v>
      </c>
      <c r="G52" s="54">
        <v>160</v>
      </c>
      <c r="H52" s="70">
        <f t="shared" si="0"/>
        <v>8800</v>
      </c>
    </row>
    <row r="53" spans="2:8" outlineLevel="1" x14ac:dyDescent="0.25">
      <c r="B53" s="10">
        <v>46</v>
      </c>
      <c r="C53" s="37"/>
      <c r="D53" s="38" t="s">
        <v>60</v>
      </c>
      <c r="E53" s="55" t="s">
        <v>76</v>
      </c>
      <c r="F53" s="56">
        <v>277</v>
      </c>
      <c r="G53" s="54">
        <v>160</v>
      </c>
      <c r="H53" s="70">
        <f t="shared" si="0"/>
        <v>44320</v>
      </c>
    </row>
    <row r="54" spans="2:8" ht="31.5" outlineLevel="1" x14ac:dyDescent="0.25">
      <c r="B54" s="10">
        <v>47</v>
      </c>
      <c r="C54" s="24" t="s">
        <v>17</v>
      </c>
      <c r="D54" s="25" t="s">
        <v>44</v>
      </c>
      <c r="E54" s="34" t="s">
        <v>9</v>
      </c>
      <c r="F54" s="47">
        <v>0.53500000000000003</v>
      </c>
      <c r="G54" s="34">
        <v>925</v>
      </c>
      <c r="H54" s="70">
        <f t="shared" si="0"/>
        <v>494.87500000000006</v>
      </c>
    </row>
    <row r="55" spans="2:8" outlineLevel="1" x14ac:dyDescent="0.25">
      <c r="B55" s="10">
        <v>48</v>
      </c>
      <c r="C55" s="24"/>
      <c r="D55" s="23" t="s">
        <v>61</v>
      </c>
      <c r="E55" s="34"/>
      <c r="F55" s="47"/>
      <c r="G55" s="34"/>
      <c r="H55" s="70"/>
    </row>
    <row r="56" spans="2:8" ht="31.5" outlineLevel="1" x14ac:dyDescent="0.25">
      <c r="B56" s="10">
        <v>49</v>
      </c>
      <c r="C56" s="26" t="s">
        <v>19</v>
      </c>
      <c r="D56" s="27" t="s">
        <v>20</v>
      </c>
      <c r="E56" s="34" t="s">
        <v>8</v>
      </c>
      <c r="F56" s="49">
        <v>148</v>
      </c>
      <c r="G56" s="34">
        <v>102</v>
      </c>
      <c r="H56" s="70">
        <f t="shared" si="0"/>
        <v>15096</v>
      </c>
    </row>
    <row r="57" spans="2:8" ht="31.5" outlineLevel="1" x14ac:dyDescent="0.25">
      <c r="B57" s="10">
        <v>50</v>
      </c>
      <c r="C57" s="26" t="s">
        <v>21</v>
      </c>
      <c r="D57" s="27" t="s">
        <v>22</v>
      </c>
      <c r="E57" s="34" t="s">
        <v>8</v>
      </c>
      <c r="F57" s="47">
        <v>48.5</v>
      </c>
      <c r="G57" s="34">
        <v>120</v>
      </c>
      <c r="H57" s="70">
        <f t="shared" si="0"/>
        <v>5820</v>
      </c>
    </row>
    <row r="58" spans="2:8" outlineLevel="1" x14ac:dyDescent="0.25">
      <c r="B58" s="10">
        <v>51</v>
      </c>
      <c r="C58" s="26" t="s">
        <v>27</v>
      </c>
      <c r="D58" s="27" t="s">
        <v>28</v>
      </c>
      <c r="E58" s="34" t="s">
        <v>8</v>
      </c>
      <c r="F58" s="47">
        <v>539.5</v>
      </c>
      <c r="G58" s="34">
        <v>65</v>
      </c>
      <c r="H58" s="70">
        <f t="shared" si="0"/>
        <v>35067.5</v>
      </c>
    </row>
    <row r="59" spans="2:8" outlineLevel="1" x14ac:dyDescent="0.25">
      <c r="B59" s="10">
        <v>52</v>
      </c>
      <c r="C59" s="24" t="s">
        <v>29</v>
      </c>
      <c r="D59" s="25" t="s">
        <v>30</v>
      </c>
      <c r="E59" s="34" t="s">
        <v>8</v>
      </c>
      <c r="F59" s="47">
        <v>539.5</v>
      </c>
      <c r="G59" s="34">
        <v>32</v>
      </c>
      <c r="H59" s="70">
        <f t="shared" si="0"/>
        <v>17264</v>
      </c>
    </row>
    <row r="60" spans="2:8" outlineLevel="1" x14ac:dyDescent="0.25">
      <c r="B60" s="10">
        <v>53</v>
      </c>
      <c r="C60" s="24" t="s">
        <v>31</v>
      </c>
      <c r="D60" s="25" t="s">
        <v>32</v>
      </c>
      <c r="E60" s="34" t="s">
        <v>8</v>
      </c>
      <c r="F60" s="47">
        <v>539.5</v>
      </c>
      <c r="G60" s="34">
        <v>88</v>
      </c>
      <c r="H60" s="70">
        <f t="shared" si="0"/>
        <v>47476</v>
      </c>
    </row>
    <row r="61" spans="2:8" ht="31.5" outlineLevel="1" x14ac:dyDescent="0.25">
      <c r="B61" s="10">
        <v>54</v>
      </c>
      <c r="C61" s="26" t="s">
        <v>37</v>
      </c>
      <c r="D61" s="27" t="s">
        <v>38</v>
      </c>
      <c r="E61" s="34" t="s">
        <v>8</v>
      </c>
      <c r="F61" s="47">
        <v>539.5</v>
      </c>
      <c r="G61" s="34">
        <v>185</v>
      </c>
      <c r="H61" s="70">
        <f t="shared" si="0"/>
        <v>99807.5</v>
      </c>
    </row>
    <row r="62" spans="2:8" outlineLevel="1" x14ac:dyDescent="0.25">
      <c r="B62" s="10">
        <v>55</v>
      </c>
      <c r="C62" s="26" t="s">
        <v>33</v>
      </c>
      <c r="D62" s="27" t="s">
        <v>34</v>
      </c>
      <c r="E62" s="34" t="s">
        <v>8</v>
      </c>
      <c r="F62" s="47">
        <v>89</v>
      </c>
      <c r="G62" s="34">
        <v>88</v>
      </c>
      <c r="H62" s="70">
        <f t="shared" si="0"/>
        <v>7832</v>
      </c>
    </row>
    <row r="63" spans="2:8" ht="31.5" outlineLevel="1" x14ac:dyDescent="0.25">
      <c r="B63" s="10">
        <v>56</v>
      </c>
      <c r="C63" s="33" t="s">
        <v>35</v>
      </c>
      <c r="D63" s="27" t="s">
        <v>36</v>
      </c>
      <c r="E63" s="34" t="s">
        <v>8</v>
      </c>
      <c r="F63" s="47">
        <v>89</v>
      </c>
      <c r="G63" s="34">
        <v>44</v>
      </c>
      <c r="H63" s="70">
        <f t="shared" si="0"/>
        <v>3916</v>
      </c>
    </row>
    <row r="64" spans="2:8" outlineLevel="1" x14ac:dyDescent="0.25">
      <c r="B64" s="10">
        <v>57</v>
      </c>
      <c r="C64" s="26" t="s">
        <v>15</v>
      </c>
      <c r="D64" s="27" t="s">
        <v>39</v>
      </c>
      <c r="E64" s="34" t="s">
        <v>11</v>
      </c>
      <c r="F64" s="47">
        <v>141</v>
      </c>
      <c r="G64" s="34">
        <v>32</v>
      </c>
      <c r="H64" s="70">
        <f t="shared" si="0"/>
        <v>4512</v>
      </c>
    </row>
    <row r="65" spans="2:8" outlineLevel="1" x14ac:dyDescent="0.25">
      <c r="B65" s="10">
        <v>58</v>
      </c>
      <c r="C65" s="26"/>
      <c r="D65" s="27" t="s">
        <v>40</v>
      </c>
      <c r="E65" s="55" t="s">
        <v>76</v>
      </c>
      <c r="F65" s="56">
        <v>46.353999999999992</v>
      </c>
      <c r="G65" s="54">
        <v>160</v>
      </c>
      <c r="H65" s="70">
        <f t="shared" si="0"/>
        <v>7416.6399999999985</v>
      </c>
    </row>
    <row r="66" spans="2:8" ht="31.5" outlineLevel="1" x14ac:dyDescent="0.25">
      <c r="B66" s="10">
        <v>59</v>
      </c>
      <c r="C66" s="24" t="s">
        <v>17</v>
      </c>
      <c r="D66" s="25" t="s">
        <v>44</v>
      </c>
      <c r="E66" s="34" t="s">
        <v>9</v>
      </c>
      <c r="F66" s="47">
        <v>1.9550000000000001</v>
      </c>
      <c r="G66" s="34">
        <v>925</v>
      </c>
      <c r="H66" s="70">
        <f t="shared" si="0"/>
        <v>1808.375</v>
      </c>
    </row>
    <row r="67" spans="2:8" ht="31.5" outlineLevel="1" x14ac:dyDescent="0.25">
      <c r="B67" s="10">
        <v>60</v>
      </c>
      <c r="C67" s="33" t="s">
        <v>24</v>
      </c>
      <c r="D67" s="27" t="s">
        <v>25</v>
      </c>
      <c r="E67" s="34" t="s">
        <v>10</v>
      </c>
      <c r="F67" s="47">
        <v>3</v>
      </c>
      <c r="G67" s="34">
        <f>305/2</f>
        <v>152.5</v>
      </c>
      <c r="H67" s="70">
        <f t="shared" si="0"/>
        <v>457.5</v>
      </c>
    </row>
    <row r="68" spans="2:8" outlineLevel="1" x14ac:dyDescent="0.25">
      <c r="B68" s="10">
        <v>61</v>
      </c>
      <c r="C68" s="26" t="s">
        <v>41</v>
      </c>
      <c r="D68" s="27" t="s">
        <v>42</v>
      </c>
      <c r="E68" s="34" t="s">
        <v>10</v>
      </c>
      <c r="F68" s="47">
        <v>3</v>
      </c>
      <c r="G68" s="34">
        <v>305</v>
      </c>
      <c r="H68" s="70">
        <f t="shared" si="0"/>
        <v>915</v>
      </c>
    </row>
    <row r="69" spans="2:8" outlineLevel="1" x14ac:dyDescent="0.25">
      <c r="B69" s="10">
        <v>62</v>
      </c>
      <c r="C69" s="24"/>
      <c r="D69" s="25" t="s">
        <v>62</v>
      </c>
      <c r="E69" s="55" t="s">
        <v>76</v>
      </c>
      <c r="F69" s="56">
        <v>182</v>
      </c>
      <c r="G69" s="54">
        <v>160</v>
      </c>
      <c r="H69" s="70">
        <f t="shared" si="0"/>
        <v>29120</v>
      </c>
    </row>
    <row r="70" spans="2:8" outlineLevel="1" x14ac:dyDescent="0.25">
      <c r="B70" s="10">
        <v>63</v>
      </c>
      <c r="C70" s="24"/>
      <c r="D70" s="25" t="s">
        <v>63</v>
      </c>
      <c r="E70" s="55" t="s">
        <v>76</v>
      </c>
      <c r="F70" s="56">
        <v>330</v>
      </c>
      <c r="G70" s="54">
        <v>160</v>
      </c>
      <c r="H70" s="70">
        <f t="shared" si="0"/>
        <v>52800</v>
      </c>
    </row>
    <row r="71" spans="2:8" outlineLevel="1" x14ac:dyDescent="0.25">
      <c r="B71" s="10">
        <v>64</v>
      </c>
      <c r="C71" s="24"/>
      <c r="D71" s="25" t="s">
        <v>64</v>
      </c>
      <c r="E71" s="55" t="s">
        <v>76</v>
      </c>
      <c r="F71" s="56">
        <v>185</v>
      </c>
      <c r="G71" s="54">
        <v>160</v>
      </c>
      <c r="H71" s="70">
        <f t="shared" si="0"/>
        <v>29600</v>
      </c>
    </row>
    <row r="72" spans="2:8" outlineLevel="1" x14ac:dyDescent="0.25">
      <c r="B72" s="10">
        <v>66</v>
      </c>
      <c r="C72" s="24"/>
      <c r="D72" s="39" t="s">
        <v>65</v>
      </c>
      <c r="E72" s="34"/>
      <c r="F72" s="47"/>
      <c r="G72" s="48"/>
      <c r="H72" s="70"/>
    </row>
    <row r="73" spans="2:8" outlineLevel="1" x14ac:dyDescent="0.25">
      <c r="B73" s="10">
        <v>67</v>
      </c>
      <c r="C73" s="24"/>
      <c r="D73" s="25" t="s">
        <v>66</v>
      </c>
      <c r="E73" s="55" t="s">
        <v>76</v>
      </c>
      <c r="F73" s="56">
        <v>14</v>
      </c>
      <c r="G73" s="34">
        <v>145</v>
      </c>
      <c r="H73" s="70">
        <f t="shared" ref="H73:H85" si="1">F73*G73</f>
        <v>2030</v>
      </c>
    </row>
    <row r="74" spans="2:8" outlineLevel="1" x14ac:dyDescent="0.25">
      <c r="B74" s="10">
        <v>68</v>
      </c>
      <c r="C74" s="24"/>
      <c r="D74" s="25" t="s">
        <v>67</v>
      </c>
      <c r="E74" s="55" t="s">
        <v>76</v>
      </c>
      <c r="F74" s="56">
        <v>18</v>
      </c>
      <c r="G74" s="34">
        <v>145</v>
      </c>
      <c r="H74" s="70">
        <f t="shared" si="1"/>
        <v>2610</v>
      </c>
    </row>
    <row r="75" spans="2:8" outlineLevel="1" x14ac:dyDescent="0.25">
      <c r="B75" s="10">
        <v>69</v>
      </c>
      <c r="C75" s="26"/>
      <c r="D75" s="27" t="s">
        <v>68</v>
      </c>
      <c r="E75" s="55" t="s">
        <v>76</v>
      </c>
      <c r="F75" s="56">
        <v>74</v>
      </c>
      <c r="G75" s="34">
        <v>145</v>
      </c>
      <c r="H75" s="70">
        <f t="shared" si="1"/>
        <v>10730</v>
      </c>
    </row>
    <row r="76" spans="2:8" outlineLevel="1" x14ac:dyDescent="0.25">
      <c r="B76" s="10">
        <v>70</v>
      </c>
      <c r="C76" s="24" t="s">
        <v>17</v>
      </c>
      <c r="D76" s="25" t="s">
        <v>69</v>
      </c>
      <c r="E76" s="34" t="s">
        <v>9</v>
      </c>
      <c r="F76" s="35">
        <v>1.5</v>
      </c>
      <c r="G76" s="34">
        <v>925</v>
      </c>
      <c r="H76" s="70">
        <f t="shared" si="1"/>
        <v>1387.5</v>
      </c>
    </row>
    <row r="77" spans="2:8" outlineLevel="1" x14ac:dyDescent="0.25">
      <c r="B77" s="10">
        <v>71</v>
      </c>
      <c r="C77" s="26"/>
      <c r="D77" s="27" t="s">
        <v>66</v>
      </c>
      <c r="E77" s="55" t="s">
        <v>76</v>
      </c>
      <c r="F77" s="56">
        <v>220</v>
      </c>
      <c r="G77" s="34">
        <v>145</v>
      </c>
      <c r="H77" s="70">
        <f t="shared" si="1"/>
        <v>31900</v>
      </c>
    </row>
    <row r="78" spans="2:8" outlineLevel="1" x14ac:dyDescent="0.25">
      <c r="B78" s="10">
        <v>72</v>
      </c>
      <c r="C78" s="26"/>
      <c r="D78" s="27" t="s">
        <v>66</v>
      </c>
      <c r="E78" s="55" t="s">
        <v>76</v>
      </c>
      <c r="F78" s="56">
        <v>60</v>
      </c>
      <c r="G78" s="34">
        <v>145</v>
      </c>
      <c r="H78" s="70">
        <f t="shared" si="1"/>
        <v>8700</v>
      </c>
    </row>
    <row r="79" spans="2:8" ht="31.5" outlineLevel="1" x14ac:dyDescent="0.25">
      <c r="B79" s="10">
        <v>73</v>
      </c>
      <c r="C79" s="28"/>
      <c r="D79" s="29" t="s">
        <v>70</v>
      </c>
      <c r="E79" s="55" t="s">
        <v>76</v>
      </c>
      <c r="F79" s="49">
        <v>18</v>
      </c>
      <c r="G79" s="36">
        <v>145</v>
      </c>
      <c r="H79" s="70">
        <f t="shared" si="1"/>
        <v>2610</v>
      </c>
    </row>
    <row r="80" spans="2:8" ht="31.5" outlineLevel="1" x14ac:dyDescent="0.25">
      <c r="B80" s="10">
        <v>74</v>
      </c>
      <c r="C80" s="26"/>
      <c r="D80" s="30" t="s">
        <v>71</v>
      </c>
      <c r="E80" s="55" t="s">
        <v>76</v>
      </c>
      <c r="F80" s="49">
        <v>24</v>
      </c>
      <c r="G80" s="36">
        <v>145</v>
      </c>
      <c r="H80" s="70">
        <f t="shared" si="1"/>
        <v>3480</v>
      </c>
    </row>
    <row r="81" spans="1:26" outlineLevel="1" x14ac:dyDescent="0.25">
      <c r="B81" s="10">
        <v>75</v>
      </c>
      <c r="C81" s="26"/>
      <c r="D81" s="27" t="s">
        <v>72</v>
      </c>
      <c r="E81" s="36"/>
      <c r="F81" s="35"/>
      <c r="G81" s="36"/>
      <c r="H81" s="71">
        <v>30766.25</v>
      </c>
    </row>
    <row r="82" spans="1:26" ht="31.5" outlineLevel="1" x14ac:dyDescent="0.25">
      <c r="B82" s="10">
        <v>76</v>
      </c>
      <c r="C82" s="24" t="s">
        <v>17</v>
      </c>
      <c r="D82" s="25" t="s">
        <v>44</v>
      </c>
      <c r="E82" s="36" t="s">
        <v>9</v>
      </c>
      <c r="F82" s="35">
        <v>1.7070000000000001</v>
      </c>
      <c r="G82" s="36">
        <v>925</v>
      </c>
      <c r="H82" s="70">
        <f t="shared" si="1"/>
        <v>1578.9750000000001</v>
      </c>
    </row>
    <row r="83" spans="1:26" ht="31.5" outlineLevel="1" x14ac:dyDescent="0.25">
      <c r="B83" s="10">
        <v>77</v>
      </c>
      <c r="C83" s="26"/>
      <c r="D83" s="27" t="s">
        <v>73</v>
      </c>
      <c r="E83" s="36"/>
      <c r="F83" s="35"/>
      <c r="G83" s="36"/>
      <c r="H83" s="71">
        <v>7743</v>
      </c>
    </row>
    <row r="84" spans="1:26" ht="31.5" outlineLevel="1" x14ac:dyDescent="0.25">
      <c r="B84" s="10">
        <v>78</v>
      </c>
      <c r="C84" s="24" t="s">
        <v>17</v>
      </c>
      <c r="D84" s="31" t="s">
        <v>44</v>
      </c>
      <c r="E84" s="36" t="s">
        <v>9</v>
      </c>
      <c r="F84" s="35">
        <v>1.7339000000000002</v>
      </c>
      <c r="G84" s="36">
        <v>925</v>
      </c>
      <c r="H84" s="70">
        <f t="shared" si="1"/>
        <v>1603.8575000000003</v>
      </c>
    </row>
    <row r="85" spans="1:26" ht="31.5" outlineLevel="1" x14ac:dyDescent="0.25">
      <c r="B85" s="10">
        <v>79</v>
      </c>
      <c r="C85" s="28"/>
      <c r="D85" s="32" t="s">
        <v>74</v>
      </c>
      <c r="E85" s="55" t="s">
        <v>76</v>
      </c>
      <c r="F85" s="56">
        <v>103</v>
      </c>
      <c r="G85" s="36">
        <v>145</v>
      </c>
      <c r="H85" s="70">
        <f t="shared" si="1"/>
        <v>14935</v>
      </c>
    </row>
    <row r="86" spans="1:26" ht="31.5" outlineLevel="1" x14ac:dyDescent="0.25">
      <c r="B86" s="10">
        <v>80</v>
      </c>
      <c r="C86" s="52"/>
      <c r="D86" s="53" t="s">
        <v>75</v>
      </c>
      <c r="E86" s="50"/>
      <c r="F86" s="51"/>
      <c r="G86" s="50"/>
      <c r="H86" s="72">
        <v>8106</v>
      </c>
    </row>
    <row r="87" spans="1:26" outlineLevel="1" x14ac:dyDescent="0.25">
      <c r="B87" s="10"/>
      <c r="C87" s="26"/>
      <c r="D87" s="33"/>
      <c r="E87" s="36"/>
      <c r="F87" s="35"/>
      <c r="G87" s="36"/>
      <c r="H87" s="70"/>
    </row>
    <row r="88" spans="1:26" outlineLevel="1" x14ac:dyDescent="0.25">
      <c r="B88" s="10"/>
      <c r="C88" s="26"/>
      <c r="D88" s="33" t="s">
        <v>77</v>
      </c>
      <c r="E88" s="36"/>
      <c r="F88" s="35"/>
      <c r="G88" s="36"/>
      <c r="H88" s="70"/>
    </row>
    <row r="89" spans="1:26" outlineLevel="1" x14ac:dyDescent="0.25">
      <c r="B89" s="10"/>
      <c r="C89" s="26"/>
      <c r="D89" s="33" t="s">
        <v>79</v>
      </c>
      <c r="E89" s="36"/>
      <c r="F89" s="35"/>
      <c r="G89" s="36"/>
      <c r="H89" s="70"/>
      <c r="J89" s="1" t="s">
        <v>78</v>
      </c>
    </row>
    <row r="90" spans="1:26" ht="16.5" outlineLevel="1" thickBot="1" x14ac:dyDescent="0.3">
      <c r="B90" s="17"/>
      <c r="C90" s="43"/>
      <c r="D90" s="44"/>
      <c r="E90" s="45"/>
      <c r="F90" s="46"/>
      <c r="G90" s="45"/>
      <c r="H90" s="73"/>
      <c r="J90" s="9">
        <f>+((567.6+116.1+248.6)-256.5-116)*102</f>
        <v>57099.600000000006</v>
      </c>
    </row>
    <row r="91" spans="1:26" s="7" customFormat="1" ht="16.5" thickBot="1" x14ac:dyDescent="0.3">
      <c r="A91" s="8"/>
      <c r="B91" s="3"/>
      <c r="C91" s="4"/>
      <c r="D91" s="9"/>
      <c r="E91" s="5"/>
      <c r="F91" s="15"/>
      <c r="G91" s="16" t="s">
        <v>7</v>
      </c>
      <c r="H91" s="19">
        <f>SUM(H8:H90)</f>
        <v>906148.9850000001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s="7" customFormat="1" x14ac:dyDescent="0.25">
      <c r="A92" s="8"/>
      <c r="B92" s="68"/>
      <c r="C92" s="68"/>
      <c r="D92" s="22"/>
      <c r="E92" s="63"/>
      <c r="F92" s="63"/>
      <c r="G92" s="14"/>
      <c r="H92" s="21"/>
      <c r="I92" s="1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</sheetData>
  <mergeCells count="9">
    <mergeCell ref="B92:C92"/>
    <mergeCell ref="E92:F92"/>
    <mergeCell ref="C6:C7"/>
    <mergeCell ref="F6:F7"/>
    <mergeCell ref="B6:B7"/>
    <mergeCell ref="E6:E7"/>
    <mergeCell ref="D6:D7"/>
    <mergeCell ref="G6:G7"/>
    <mergeCell ref="H6:H7"/>
  </mergeCells>
  <phoneticPr fontId="8" type="noConversion"/>
  <pageMargins left="3.937007874015748E-2" right="0" top="0.19685039370078741" bottom="0.11811023622047245" header="0.19685039370078741" footer="0.11811023622047245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НАРЯДЫ</vt:lpstr>
      <vt:lpstr>НАРЯДЫ!Область_печати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2016-10-06T08:21:46Z</dcterms:modified>
</cp:coreProperties>
</file>