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1" sheetId="1" r:id="rId1"/>
  </sheets>
  <definedNames>
    <definedName name="EXTRACT" localSheetId="0">'Лист1'!$A$17:$G$30</definedName>
    <definedName name="CRITERIA" localSheetId="0">'Лист1'!$L$14:$P$15</definedName>
  </definedNames>
  <calcPr fullCalcOnLoad="1"/>
</workbook>
</file>

<file path=xl/sharedStrings.xml><?xml version="1.0" encoding="utf-8"?>
<sst xmlns="http://schemas.openxmlformats.org/spreadsheetml/2006/main" count="79" uniqueCount="39">
  <si>
    <t>Цены на винчестеры по Тольятти</t>
  </si>
  <si>
    <t>№</t>
  </si>
  <si>
    <t>Объем,Гб</t>
  </si>
  <si>
    <t>Модель</t>
  </si>
  <si>
    <t>Фирма</t>
  </si>
  <si>
    <t>Скорость</t>
  </si>
  <si>
    <t>Интерфейс</t>
  </si>
  <si>
    <t>Цена</t>
  </si>
  <si>
    <t>ST380215A</t>
  </si>
  <si>
    <t>SP8004H</t>
  </si>
  <si>
    <t>SV1604N</t>
  </si>
  <si>
    <t>SP1213C</t>
  </si>
  <si>
    <t>ST340015A</t>
  </si>
  <si>
    <t>WD40G/5400</t>
  </si>
  <si>
    <t>WD200G/7200</t>
  </si>
  <si>
    <t>WD800JD</t>
  </si>
  <si>
    <t>ST3120026AS</t>
  </si>
  <si>
    <t>ST3160023AS</t>
  </si>
  <si>
    <t>Seagate Barracuda</t>
  </si>
  <si>
    <t>Seagate</t>
  </si>
  <si>
    <t>Samsung</t>
  </si>
  <si>
    <t>Western Digital</t>
  </si>
  <si>
    <t>IDE</t>
  </si>
  <si>
    <t>SATA-II</t>
  </si>
  <si>
    <t>Все равно</t>
  </si>
  <si>
    <t>любая</t>
  </si>
  <si>
    <t>любой</t>
  </si>
  <si>
    <t>не важно</t>
  </si>
  <si>
    <t>Границы объема</t>
  </si>
  <si>
    <t>нижняя</t>
  </si>
  <si>
    <t>верхняя</t>
  </si>
  <si>
    <t>мин макс</t>
  </si>
  <si>
    <t>до 1600 р.</t>
  </si>
  <si>
    <t>до 1800 р.</t>
  </si>
  <si>
    <t>до 2000 р.</t>
  </si>
  <si>
    <t>до 3000 р.</t>
  </si>
  <si>
    <t>до 5000 р.</t>
  </si>
  <si>
    <t>Вычисляемые по формулам критерии поиска</t>
  </si>
  <si>
    <t>Цена (числ)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</si>
</sst>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NumberForma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right"/>
    </xf>
    <xf numFmtId="0" fontId="27" fillId="0" borderId="1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23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24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5.00390625" style="0" customWidth="1"/>
    <col min="2" max="2" width="13.421875" style="0" bestFit="1" customWidth="1"/>
    <col min="3" max="3" width="9.28125" style="0" customWidth="1"/>
    <col min="4" max="4" width="17.421875" style="0" bestFit="1" customWidth="1"/>
    <col min="5" max="5" width="9.28125" style="0" bestFit="1" customWidth="1"/>
    <col min="6" max="6" width="11.140625" style="0" bestFit="1" customWidth="1"/>
    <col min="7" max="7" width="10.8515625" style="0" customWidth="1"/>
    <col min="12" max="12" width="16.28125" style="0" customWidth="1"/>
    <col min="13" max="13" width="17.421875" style="0" bestFit="1" customWidth="1"/>
    <col min="15" max="15" width="11.28125" style="0" bestFit="1" customWidth="1"/>
    <col min="16" max="16" width="11.57421875" style="0" customWidth="1"/>
  </cols>
  <sheetData>
    <row r="1" spans="1:7" ht="15.75" thickBot="1">
      <c r="A1" s="7" t="s">
        <v>0</v>
      </c>
      <c r="B1" s="8"/>
      <c r="C1" s="8"/>
      <c r="D1" s="8"/>
      <c r="E1" s="8"/>
      <c r="F1" s="8"/>
      <c r="G1" s="9"/>
    </row>
    <row r="2" spans="1:7" ht="15.75" thickBot="1">
      <c r="A2" s="10"/>
      <c r="B2" s="11"/>
      <c r="C2" s="11"/>
      <c r="D2" s="11"/>
      <c r="E2" s="11"/>
      <c r="F2" s="11"/>
      <c r="G2" s="12"/>
    </row>
    <row r="3" spans="1:16" ht="15">
      <c r="A3" s="13" t="s">
        <v>1</v>
      </c>
      <c r="B3" s="14" t="s">
        <v>3</v>
      </c>
      <c r="C3" s="14" t="s">
        <v>2</v>
      </c>
      <c r="D3" s="14" t="s">
        <v>4</v>
      </c>
      <c r="E3" s="14" t="s">
        <v>5</v>
      </c>
      <c r="F3" s="14" t="s">
        <v>6</v>
      </c>
      <c r="G3" s="15" t="s">
        <v>7</v>
      </c>
      <c r="L3" s="16" t="s">
        <v>2</v>
      </c>
      <c r="M3" s="16" t="s">
        <v>4</v>
      </c>
      <c r="N3" s="16" t="s">
        <v>5</v>
      </c>
      <c r="O3" s="16" t="s">
        <v>6</v>
      </c>
      <c r="P3" s="16" t="s">
        <v>7</v>
      </c>
    </row>
    <row r="4" spans="1:16" ht="15">
      <c r="A4" s="2">
        <v>1</v>
      </c>
      <c r="B4" s="1" t="s">
        <v>8</v>
      </c>
      <c r="C4" s="1">
        <v>80</v>
      </c>
      <c r="D4" s="1" t="s">
        <v>18</v>
      </c>
      <c r="E4" s="1">
        <v>5400</v>
      </c>
      <c r="F4" s="1" t="s">
        <v>22</v>
      </c>
      <c r="G4" s="3">
        <v>1499</v>
      </c>
      <c r="L4">
        <v>80</v>
      </c>
      <c r="M4" t="s">
        <v>20</v>
      </c>
      <c r="N4">
        <v>5400</v>
      </c>
      <c r="O4" t="s">
        <v>22</v>
      </c>
      <c r="P4" s="18" t="s">
        <v>32</v>
      </c>
    </row>
    <row r="5" spans="1:16" ht="15">
      <c r="A5" s="2">
        <v>2</v>
      </c>
      <c r="B5" s="1" t="s">
        <v>9</v>
      </c>
      <c r="C5" s="1">
        <v>80</v>
      </c>
      <c r="D5" s="1" t="s">
        <v>20</v>
      </c>
      <c r="E5" s="1">
        <v>7200</v>
      </c>
      <c r="F5" s="1" t="s">
        <v>23</v>
      </c>
      <c r="G5" s="3">
        <v>1529</v>
      </c>
      <c r="L5">
        <v>120</v>
      </c>
      <c r="M5" t="s">
        <v>19</v>
      </c>
      <c r="N5">
        <v>7200</v>
      </c>
      <c r="O5" t="s">
        <v>23</v>
      </c>
      <c r="P5" s="18" t="s">
        <v>33</v>
      </c>
    </row>
    <row r="6" spans="1:16" ht="15">
      <c r="A6" s="2">
        <v>3</v>
      </c>
      <c r="B6" s="1" t="s">
        <v>10</v>
      </c>
      <c r="C6" s="1">
        <v>160</v>
      </c>
      <c r="D6" s="1" t="s">
        <v>20</v>
      </c>
      <c r="E6" s="1">
        <v>7200</v>
      </c>
      <c r="F6" s="1" t="s">
        <v>23</v>
      </c>
      <c r="G6" s="3">
        <v>1599</v>
      </c>
      <c r="L6">
        <v>160</v>
      </c>
      <c r="M6" t="s">
        <v>21</v>
      </c>
      <c r="N6" t="s">
        <v>25</v>
      </c>
      <c r="O6" t="s">
        <v>26</v>
      </c>
      <c r="P6" s="18" t="s">
        <v>34</v>
      </c>
    </row>
    <row r="7" spans="1:16" ht="15">
      <c r="A7" s="2">
        <v>4</v>
      </c>
      <c r="B7" s="1" t="s">
        <v>10</v>
      </c>
      <c r="C7" s="1">
        <v>160</v>
      </c>
      <c r="D7" s="1" t="s">
        <v>20</v>
      </c>
      <c r="E7" s="1">
        <v>7200</v>
      </c>
      <c r="F7" s="1" t="s">
        <v>22</v>
      </c>
      <c r="G7" s="3">
        <v>1563</v>
      </c>
      <c r="L7">
        <v>250</v>
      </c>
      <c r="M7" t="s">
        <v>18</v>
      </c>
      <c r="P7" s="18" t="s">
        <v>35</v>
      </c>
    </row>
    <row r="8" spans="1:16" ht="15">
      <c r="A8" s="2">
        <v>5</v>
      </c>
      <c r="B8" s="1" t="s">
        <v>11</v>
      </c>
      <c r="C8" s="1">
        <v>120</v>
      </c>
      <c r="D8" s="1" t="s">
        <v>20</v>
      </c>
      <c r="E8" s="1">
        <v>7200</v>
      </c>
      <c r="F8" s="1" t="s">
        <v>23</v>
      </c>
      <c r="G8" s="3">
        <v>1496</v>
      </c>
      <c r="L8">
        <v>320</v>
      </c>
      <c r="M8" t="s">
        <v>24</v>
      </c>
      <c r="P8" s="18" t="s">
        <v>36</v>
      </c>
    </row>
    <row r="9" spans="1:16" ht="15">
      <c r="A9" s="2">
        <v>6</v>
      </c>
      <c r="B9" s="1" t="s">
        <v>12</v>
      </c>
      <c r="C9" s="1">
        <v>250</v>
      </c>
      <c r="D9" s="1" t="s">
        <v>19</v>
      </c>
      <c r="E9" s="1">
        <v>7200</v>
      </c>
      <c r="F9" s="1" t="s">
        <v>22</v>
      </c>
      <c r="G9" s="3">
        <v>1728</v>
      </c>
      <c r="L9">
        <v>1000</v>
      </c>
      <c r="P9" s="18" t="s">
        <v>27</v>
      </c>
    </row>
    <row r="10" spans="1:16" ht="15">
      <c r="A10" s="2">
        <v>7</v>
      </c>
      <c r="B10" s="1" t="s">
        <v>13</v>
      </c>
      <c r="C10" s="1">
        <v>250</v>
      </c>
      <c r="D10" s="1" t="s">
        <v>21</v>
      </c>
      <c r="E10" s="1">
        <v>7200</v>
      </c>
      <c r="F10" s="1" t="s">
        <v>22</v>
      </c>
      <c r="G10" s="3">
        <v>1619</v>
      </c>
      <c r="L10" s="19"/>
      <c r="M10" s="20">
        <v>5</v>
      </c>
      <c r="N10" s="20">
        <v>3</v>
      </c>
      <c r="O10" s="20">
        <v>3</v>
      </c>
      <c r="P10" s="21">
        <v>6</v>
      </c>
    </row>
    <row r="11" spans="1:16" ht="15">
      <c r="A11" s="2">
        <v>8</v>
      </c>
      <c r="B11" s="1" t="s">
        <v>14</v>
      </c>
      <c r="C11" s="1">
        <v>320</v>
      </c>
      <c r="D11" s="1" t="s">
        <v>21</v>
      </c>
      <c r="E11" s="1">
        <v>7200</v>
      </c>
      <c r="F11" s="1" t="s">
        <v>22</v>
      </c>
      <c r="G11" s="3">
        <v>1745</v>
      </c>
      <c r="L11" s="20"/>
      <c r="M11" s="20" t="str">
        <f>CHOOSE(M10,M4,M5,M6,M7,M8)</f>
        <v>Все равно</v>
      </c>
      <c r="N11" s="20" t="str">
        <f>CHOOSE(N10,N4,N5,N6)</f>
        <v>любая</v>
      </c>
      <c r="O11" s="20" t="str">
        <f>CHOOSE(O10,O4,O5,O6)</f>
        <v>любой</v>
      </c>
      <c r="P11" s="26">
        <f>CHOOSE(P10,P19,P20,P21,P22,P23,P24)</f>
        <v>10000</v>
      </c>
    </row>
    <row r="12" spans="1:16" ht="15">
      <c r="A12" s="2">
        <v>9</v>
      </c>
      <c r="B12" s="1" t="s">
        <v>15</v>
      </c>
      <c r="C12" s="1">
        <v>500</v>
      </c>
      <c r="D12" s="1" t="s">
        <v>21</v>
      </c>
      <c r="E12" s="1">
        <v>7200</v>
      </c>
      <c r="F12" s="1" t="s">
        <v>23</v>
      </c>
      <c r="G12" s="3">
        <v>2420</v>
      </c>
      <c r="P12" s="17"/>
    </row>
    <row r="13" spans="1:16" ht="15.75" thickBot="1">
      <c r="A13" s="2">
        <v>10</v>
      </c>
      <c r="B13" s="1" t="s">
        <v>16</v>
      </c>
      <c r="C13" s="1">
        <v>700</v>
      </c>
      <c r="D13" s="1" t="s">
        <v>18</v>
      </c>
      <c r="E13" s="1">
        <v>7200</v>
      </c>
      <c r="F13" s="1" t="s">
        <v>23</v>
      </c>
      <c r="G13" s="3">
        <v>2890</v>
      </c>
      <c r="L13" t="s">
        <v>37</v>
      </c>
      <c r="P13" s="17"/>
    </row>
    <row r="14" spans="1:16" ht="15.75" thickBot="1">
      <c r="A14" s="4">
        <v>11</v>
      </c>
      <c r="B14" s="5" t="s">
        <v>17</v>
      </c>
      <c r="C14" s="5">
        <v>1000</v>
      </c>
      <c r="D14" s="5" t="s">
        <v>18</v>
      </c>
      <c r="E14" s="5">
        <v>7200</v>
      </c>
      <c r="F14" s="5" t="s">
        <v>23</v>
      </c>
      <c r="G14" s="6">
        <v>3560</v>
      </c>
      <c r="L14" s="14" t="s">
        <v>2</v>
      </c>
      <c r="M14" s="14" t="s">
        <v>4</v>
      </c>
      <c r="N14" s="14" t="s">
        <v>5</v>
      </c>
      <c r="O14" s="14" t="s">
        <v>6</v>
      </c>
      <c r="P14" s="15" t="s">
        <v>7</v>
      </c>
    </row>
    <row r="15" spans="12:16" ht="15">
      <c r="L15" t="b">
        <f>AND(C4&gt;=M19,C4&lt;=N19)</f>
        <v>1</v>
      </c>
      <c r="M15" t="b">
        <f>OR(D4=$M$11,$M$11=$M$8)</f>
        <v>1</v>
      </c>
      <c r="N15" t="b">
        <f>OR(E4=$N$11,$N$11=$N$6)</f>
        <v>1</v>
      </c>
      <c r="O15" t="b">
        <f>OR(F4=$O$11,$O$11=$O$6)</f>
        <v>1</v>
      </c>
      <c r="P15" t="b">
        <f>OR(G4&lt;=$P$11,$P$11=$P$24)</f>
        <v>1</v>
      </c>
    </row>
    <row r="16" ht="15.75" thickBot="1"/>
    <row r="17" spans="1:7" ht="15">
      <c r="A17" s="13" t="s">
        <v>1</v>
      </c>
      <c r="B17" s="14" t="s">
        <v>3</v>
      </c>
      <c r="C17" s="14" t="s">
        <v>2</v>
      </c>
      <c r="D17" s="14" t="s">
        <v>4</v>
      </c>
      <c r="E17" s="14" t="s">
        <v>5</v>
      </c>
      <c r="F17" s="14" t="s">
        <v>6</v>
      </c>
      <c r="G17" s="15" t="s">
        <v>7</v>
      </c>
    </row>
    <row r="18" spans="12:16" ht="15">
      <c r="L18" s="24" t="s">
        <v>28</v>
      </c>
      <c r="M18" s="24" t="s">
        <v>29</v>
      </c>
      <c r="N18" s="24" t="s">
        <v>30</v>
      </c>
      <c r="P18" s="25" t="s">
        <v>38</v>
      </c>
    </row>
    <row r="19" spans="12:16" ht="15">
      <c r="L19" s="23" t="s">
        <v>31</v>
      </c>
      <c r="M19" s="22">
        <f>MIN(M20:M23)</f>
        <v>80</v>
      </c>
      <c r="N19" s="22">
        <f>MAX(N20:N23)</f>
        <v>80</v>
      </c>
      <c r="P19" s="18">
        <v>1600</v>
      </c>
    </row>
    <row r="20" spans="12:16" ht="15">
      <c r="L20" t="b">
        <v>1</v>
      </c>
      <c r="M20">
        <f>IF(L20,L4,"")</f>
        <v>80</v>
      </c>
      <c r="N20">
        <f>IF(L20,L4,"")</f>
        <v>80</v>
      </c>
      <c r="P20" s="18">
        <v>1800</v>
      </c>
    </row>
    <row r="21" spans="12:16" ht="15">
      <c r="L21" t="b">
        <v>0</v>
      </c>
      <c r="M21">
        <f>IF(L21,L5,"")</f>
      </c>
      <c r="N21">
        <f>IF(L21,L5,"")</f>
      </c>
      <c r="P21" s="18">
        <v>2000</v>
      </c>
    </row>
    <row r="22" spans="12:16" ht="15">
      <c r="L22" t="b">
        <v>0</v>
      </c>
      <c r="M22">
        <f>IF(L22,L6,"")</f>
      </c>
      <c r="N22">
        <f>IF(L22,L7,"")</f>
      </c>
      <c r="P22" s="18">
        <v>3000</v>
      </c>
    </row>
    <row r="23" spans="12:16" ht="15">
      <c r="L23" t="b">
        <v>0</v>
      </c>
      <c r="M23">
        <f>IF(L23,L8,"")</f>
      </c>
      <c r="P23" s="18">
        <v>5000</v>
      </c>
    </row>
    <row r="24" ht="15">
      <c r="P24" s="18">
        <v>10000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2016-10-11T16:46:35Z</dcterms:created>
  <dcterms:modified xsi:type="dcterms:W3CDTF">2016-10-11T19:02:52Z</dcterms:modified>
  <cp:category/>
  <cp:version/>
  <cp:contentType/>
  <cp:contentStatus/>
</cp:coreProperties>
</file>