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solver_adj" localSheetId="0" hidden="1">Лист1!$H$13:$H$15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Лист1!$H$25</definedName>
    <definedName name="solver_lhs10" localSheetId="0" hidden="1">Лист1!$H$13:$H$15</definedName>
    <definedName name="solver_lhs11" localSheetId="0" hidden="1">Лист1!$H$16</definedName>
    <definedName name="solver_lhs2" localSheetId="0" hidden="1">Лист1!$H$25</definedName>
    <definedName name="solver_lhs3" localSheetId="0" hidden="1">Лист1!$K$25</definedName>
    <definedName name="solver_lhs4" localSheetId="0" hidden="1">Лист1!$H$15</definedName>
    <definedName name="solver_lhs5" localSheetId="0" hidden="1">Лист1!$H$13:$H$15</definedName>
    <definedName name="solver_lhs6" localSheetId="0" hidden="1">Лист1!$I$25</definedName>
    <definedName name="solver_lhs7" localSheetId="0" hidden="1">Лист1!$J$25</definedName>
    <definedName name="solver_lhs8" localSheetId="0" hidden="1">Лист1!$J$13:$J$15</definedName>
    <definedName name="solver_lhs9" localSheetId="0" hidden="1">Лист1!$H$15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11</definedName>
    <definedName name="solver_nwt" localSheetId="0" hidden="1">1</definedName>
    <definedName name="solver_opt" localSheetId="0" hidden="1">Лист1!$J$16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10" localSheetId="0" hidden="1">3</definedName>
    <definedName name="solver_rel11" localSheetId="0" hidden="1">2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4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1</definedName>
    <definedName name="solver_rhs1" localSheetId="0" hidden="1">0.35</definedName>
    <definedName name="solver_rhs10" localSheetId="0" hidden="1">0</definedName>
    <definedName name="solver_rhs11" localSheetId="0" hidden="1">100</definedName>
    <definedName name="solver_rhs2" localSheetId="0" hidden="1">0.2</definedName>
    <definedName name="solver_rhs3" localSheetId="0" hidden="1">0.05</definedName>
    <definedName name="solver_rhs4" localSheetId="0" hidden="1">7</definedName>
    <definedName name="solver_rhs5" localSheetId="0" hidden="1">целое</definedName>
    <definedName name="solver_rhs6" localSheetId="0" hidden="1">0.76</definedName>
    <definedName name="solver_rhs7" localSheetId="0" hidden="1">0.02</definedName>
    <definedName name="solver_rhs8" localSheetId="0" hidden="1">Лист1!$F$4:$F$6</definedName>
    <definedName name="solver_rhs9" localSheetId="0" hidden="1">12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3" i="1"/>
  <c r="I22" i="1"/>
  <c r="J22" i="1"/>
  <c r="K22" i="1"/>
  <c r="I23" i="1"/>
  <c r="J23" i="1"/>
  <c r="K23" i="1"/>
  <c r="I24" i="1"/>
  <c r="J24" i="1"/>
  <c r="K24" i="1"/>
  <c r="H23" i="1"/>
  <c r="H24" i="1"/>
  <c r="H22" i="1"/>
  <c r="H16" i="1"/>
  <c r="J13" i="1" l="1"/>
  <c r="J16" i="1" s="1"/>
  <c r="I16" i="1"/>
  <c r="I25" i="1"/>
  <c r="J25" i="1"/>
  <c r="H25" i="1"/>
  <c r="K25" i="1"/>
  <c r="F7" i="1"/>
  <c r="C7" i="1"/>
  <c r="D7" i="1"/>
  <c r="E7" i="1"/>
  <c r="B7" i="1"/>
  <c r="B16" i="1"/>
</calcChain>
</file>

<file path=xl/sharedStrings.xml><?xml version="1.0" encoding="utf-8"?>
<sst xmlns="http://schemas.openxmlformats.org/spreadsheetml/2006/main" count="39" uniqueCount="26">
  <si>
    <t>Напиток</t>
  </si>
  <si>
    <t>Водка</t>
  </si>
  <si>
    <t>Вино</t>
  </si>
  <si>
    <t>Сок</t>
  </si>
  <si>
    <t>Состав</t>
  </si>
  <si>
    <t>спирт</t>
  </si>
  <si>
    <t>вода</t>
  </si>
  <si>
    <t>сахар</t>
  </si>
  <si>
    <t>примеси</t>
  </si>
  <si>
    <t>Кол-во л/сутки</t>
  </si>
  <si>
    <t>Клиенты</t>
  </si>
  <si>
    <t>Рост</t>
  </si>
  <si>
    <t>Технология</t>
  </si>
  <si>
    <t>20-35%</t>
  </si>
  <si>
    <t>&gt;2%</t>
  </si>
  <si>
    <t>&lt;5%</t>
  </si>
  <si>
    <t>&lt;76%</t>
  </si>
  <si>
    <t>7-12%</t>
  </si>
  <si>
    <t>Порция, л.</t>
  </si>
  <si>
    <t>Потребление, л.</t>
  </si>
  <si>
    <t>В среднем</t>
  </si>
  <si>
    <t>% содержание в коктейле</t>
  </si>
  <si>
    <t>На 1 порцию</t>
  </si>
  <si>
    <t>в порции,л</t>
  </si>
  <si>
    <t>на все порции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</si>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</sst>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9" fontId="0" fillId="0" borderId="1" xfId="0" applyNumberFormat="1" applyBorder="1"/>
    <xf numFmtId="0" fontId="1" fillId="0" borderId="0" xfId="0" applyFont="1" applyFill="1" applyBorder="1"/>
    <xf numFmtId="9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9" fontId="0" fillId="0" borderId="0" xfId="0" applyNumberFormat="1"/>
    <xf numFmtId="0" fontId="0" fillId="0" borderId="1" xfId="0" applyBorder="1" applyAlignment="1">
      <alignment vertical="center" wrapText="1"/>
    </xf>
    <xf numFmtId="0" fontId="0" fillId="2" borderId="1" xfId="1" applyNumberFormat="1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J16" sqref="J16"/>
    </sheetView>
  </sheetViews>
  <sheetFormatPr defaultRowHeight="15" x14ac:dyDescent="0.25"/>
  <cols>
    <col min="1" max="1" width="20.140625" customWidth="1"/>
    <col min="8" max="8" width="25.140625" bestFit="1" customWidth="1"/>
    <col min="9" max="9" width="11" bestFit="1" customWidth="1"/>
    <col min="10" max="10" width="18.85546875" customWidth="1"/>
  </cols>
  <sheetData>
    <row r="2" spans="1:11" s="1" customFormat="1" x14ac:dyDescent="0.25">
      <c r="A2" s="14" t="s">
        <v>0</v>
      </c>
      <c r="B2" s="14" t="s">
        <v>4</v>
      </c>
      <c r="C2" s="14"/>
      <c r="D2" s="14"/>
      <c r="E2" s="14"/>
      <c r="F2" s="14" t="s">
        <v>9</v>
      </c>
      <c r="G2" s="15">
        <v>0.33</v>
      </c>
    </row>
    <row r="3" spans="1:11" s="1" customFormat="1" x14ac:dyDescent="0.25">
      <c r="A3" s="14"/>
      <c r="B3" s="2" t="s">
        <v>5</v>
      </c>
      <c r="C3" s="2" t="s">
        <v>6</v>
      </c>
      <c r="D3" s="2" t="s">
        <v>7</v>
      </c>
      <c r="E3" s="2" t="s">
        <v>8</v>
      </c>
      <c r="F3" s="14"/>
      <c r="G3" s="15"/>
    </row>
    <row r="4" spans="1:11" x14ac:dyDescent="0.25">
      <c r="A4" s="3" t="s">
        <v>1</v>
      </c>
      <c r="B4" s="6">
        <v>0.4</v>
      </c>
      <c r="C4" s="6">
        <v>0.56999999999999995</v>
      </c>
      <c r="D4" s="6">
        <v>0.01</v>
      </c>
      <c r="E4" s="6">
        <v>0.02</v>
      </c>
      <c r="F4" s="3">
        <v>50</v>
      </c>
    </row>
    <row r="5" spans="1:11" x14ac:dyDescent="0.25">
      <c r="A5" s="3" t="s">
        <v>2</v>
      </c>
      <c r="B5" s="6">
        <v>0.18</v>
      </c>
      <c r="C5" s="6">
        <v>0.67</v>
      </c>
      <c r="D5" s="6">
        <v>0.09</v>
      </c>
      <c r="E5" s="6">
        <v>0.06</v>
      </c>
      <c r="F5" s="3">
        <v>184</v>
      </c>
    </row>
    <row r="6" spans="1:11" x14ac:dyDescent="0.25">
      <c r="A6" s="3" t="s">
        <v>3</v>
      </c>
      <c r="B6" s="6">
        <v>0</v>
      </c>
      <c r="C6" s="6">
        <v>0.88</v>
      </c>
      <c r="D6" s="6">
        <v>0.08</v>
      </c>
      <c r="E6" s="6">
        <v>0.04</v>
      </c>
      <c r="F6" s="3">
        <v>46</v>
      </c>
      <c r="G6" s="4" t="s">
        <v>17</v>
      </c>
    </row>
    <row r="7" spans="1:11" x14ac:dyDescent="0.25">
      <c r="A7" s="7" t="s">
        <v>20</v>
      </c>
      <c r="B7" s="8">
        <f>AVERAGE(B4:B6)</f>
        <v>0.19333333333333336</v>
      </c>
      <c r="C7" s="8">
        <f t="shared" ref="C7:E7" si="0">AVERAGE(C4:C6)</f>
        <v>0.70666666666666667</v>
      </c>
      <c r="D7" s="8">
        <f t="shared" si="0"/>
        <v>0.06</v>
      </c>
      <c r="E7" s="8">
        <f t="shared" si="0"/>
        <v>0.04</v>
      </c>
      <c r="F7" s="9">
        <f>SUM(F4:F6)</f>
        <v>280</v>
      </c>
      <c r="J7" s="4"/>
    </row>
    <row r="8" spans="1:11" x14ac:dyDescent="0.25">
      <c r="J8" s="4"/>
    </row>
    <row r="9" spans="1:11" x14ac:dyDescent="0.25">
      <c r="A9" t="s">
        <v>12</v>
      </c>
      <c r="B9" s="4" t="s">
        <v>13</v>
      </c>
      <c r="C9" s="4" t="s">
        <v>16</v>
      </c>
      <c r="D9" s="5" t="s">
        <v>14</v>
      </c>
      <c r="E9" s="4" t="s">
        <v>15</v>
      </c>
    </row>
    <row r="12" spans="1:11" x14ac:dyDescent="0.25">
      <c r="A12" t="s">
        <v>18</v>
      </c>
      <c r="B12">
        <v>0.33</v>
      </c>
      <c r="G12" s="11" t="s">
        <v>0</v>
      </c>
      <c r="H12" s="3" t="s">
        <v>21</v>
      </c>
      <c r="I12" s="3" t="s">
        <v>23</v>
      </c>
      <c r="J12" s="3" t="s">
        <v>24</v>
      </c>
    </row>
    <row r="13" spans="1:11" x14ac:dyDescent="0.25">
      <c r="A13" t="s">
        <v>10</v>
      </c>
      <c r="B13">
        <v>600</v>
      </c>
      <c r="G13" s="3" t="s">
        <v>1</v>
      </c>
      <c r="H13" s="12">
        <v>23</v>
      </c>
      <c r="I13" s="3">
        <f>H13/100*$B$12</f>
        <v>7.5900000000000009E-2</v>
      </c>
      <c r="J13" s="3">
        <f>I13*($B$13+$B$14)</f>
        <v>49.335000000000008</v>
      </c>
    </row>
    <row r="14" spans="1:11" x14ac:dyDescent="0.25">
      <c r="A14" t="s">
        <v>11</v>
      </c>
      <c r="B14">
        <v>50</v>
      </c>
      <c r="G14" s="3" t="s">
        <v>2</v>
      </c>
      <c r="H14" s="12">
        <v>65</v>
      </c>
      <c r="I14" s="3">
        <f t="shared" ref="I14:I15" si="1">H14/100*$B$12</f>
        <v>0.21450000000000002</v>
      </c>
      <c r="J14" s="3">
        <f t="shared" ref="J14:J15" si="2">I14*($B$13+$B$14)</f>
        <v>139.42500000000001</v>
      </c>
    </row>
    <row r="15" spans="1:11" x14ac:dyDescent="0.25">
      <c r="G15" s="3" t="s">
        <v>3</v>
      </c>
      <c r="H15" s="12">
        <v>12</v>
      </c>
      <c r="I15" s="3">
        <f t="shared" si="1"/>
        <v>3.9600000000000003E-2</v>
      </c>
      <c r="J15" s="3">
        <f t="shared" si="2"/>
        <v>25.740000000000002</v>
      </c>
    </row>
    <row r="16" spans="1:11" x14ac:dyDescent="0.25">
      <c r="A16" t="s">
        <v>19</v>
      </c>
      <c r="B16">
        <f>(B13+B14)*B12</f>
        <v>214.5</v>
      </c>
      <c r="H16">
        <f>SUM(H13:H15)</f>
        <v>100</v>
      </c>
      <c r="I16">
        <f>SUM(I13:I15)</f>
        <v>0.33000000000000007</v>
      </c>
      <c r="J16" s="13">
        <f>SUM(J13:J15)</f>
        <v>214.50000000000003</v>
      </c>
      <c r="K16" t="s">
        <v>25</v>
      </c>
    </row>
    <row r="19" spans="7:11" x14ac:dyDescent="0.25">
      <c r="G19" t="s">
        <v>22</v>
      </c>
    </row>
    <row r="20" spans="7:11" x14ac:dyDescent="0.25">
      <c r="G20" s="14" t="s">
        <v>0</v>
      </c>
      <c r="H20" s="14" t="s">
        <v>4</v>
      </c>
      <c r="I20" s="14"/>
      <c r="J20" s="14"/>
      <c r="K20" s="14"/>
    </row>
    <row r="21" spans="7:11" x14ac:dyDescent="0.25">
      <c r="G21" s="14"/>
      <c r="H21" s="2" t="s">
        <v>5</v>
      </c>
      <c r="I21" s="2" t="s">
        <v>6</v>
      </c>
      <c r="J21" s="2" t="s">
        <v>7</v>
      </c>
      <c r="K21" s="2" t="s">
        <v>8</v>
      </c>
    </row>
    <row r="22" spans="7:11" x14ac:dyDescent="0.25">
      <c r="G22" s="3" t="s">
        <v>1</v>
      </c>
      <c r="H22" s="6">
        <f t="shared" ref="H22:K24" si="3">B4*$H13/100</f>
        <v>9.2000000000000012E-2</v>
      </c>
      <c r="I22" s="6">
        <f t="shared" si="3"/>
        <v>0.13109999999999999</v>
      </c>
      <c r="J22" s="6">
        <f t="shared" si="3"/>
        <v>2.3E-3</v>
      </c>
      <c r="K22" s="6">
        <f t="shared" si="3"/>
        <v>4.5999999999999999E-3</v>
      </c>
    </row>
    <row r="23" spans="7:11" x14ac:dyDescent="0.25">
      <c r="G23" s="3" t="s">
        <v>2</v>
      </c>
      <c r="H23" s="6">
        <f t="shared" si="3"/>
        <v>0.11699999999999999</v>
      </c>
      <c r="I23" s="6">
        <f t="shared" si="3"/>
        <v>0.43550000000000005</v>
      </c>
      <c r="J23" s="6">
        <f t="shared" si="3"/>
        <v>5.8499999999999996E-2</v>
      </c>
      <c r="K23" s="6">
        <f t="shared" si="3"/>
        <v>3.9E-2</v>
      </c>
    </row>
    <row r="24" spans="7:11" x14ac:dyDescent="0.25">
      <c r="G24" s="3" t="s">
        <v>3</v>
      </c>
      <c r="H24" s="6">
        <f t="shared" si="3"/>
        <v>0</v>
      </c>
      <c r="I24" s="6">
        <f t="shared" si="3"/>
        <v>0.1056</v>
      </c>
      <c r="J24" s="6">
        <f t="shared" si="3"/>
        <v>9.5999999999999992E-3</v>
      </c>
      <c r="K24" s="6">
        <f t="shared" si="3"/>
        <v>4.7999999999999996E-3</v>
      </c>
    </row>
    <row r="25" spans="7:11" x14ac:dyDescent="0.25">
      <c r="H25" s="10">
        <f>SUM(H22:H24)</f>
        <v>0.20900000000000002</v>
      </c>
      <c r="I25" s="10">
        <f t="shared" ref="I25:K25" si="4">SUM(I22:I24)</f>
        <v>0.67220000000000002</v>
      </c>
      <c r="J25" s="10">
        <f t="shared" si="4"/>
        <v>7.039999999999999E-2</v>
      </c>
      <c r="K25" s="10">
        <f t="shared" si="4"/>
        <v>4.8399999999999999E-2</v>
      </c>
    </row>
  </sheetData>
  <mergeCells count="6">
    <mergeCell ref="H20:K20"/>
    <mergeCell ref="B2:E2"/>
    <mergeCell ref="A2:A3"/>
    <mergeCell ref="F2:F3"/>
    <mergeCell ref="G2:G3"/>
    <mergeCell ref="G20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2016-10-17T11:56:35Z</dcterms:modified>
</cp:coreProperties>
</file>