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S151" i="1" l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G35" i="1" s="1"/>
  <c r="S35" i="1" s="1"/>
  <c r="F36" i="1"/>
  <c r="G36" i="1" s="1"/>
  <c r="S36" i="1" s="1"/>
  <c r="F37" i="1"/>
  <c r="F38" i="1"/>
  <c r="G38" i="1" s="1"/>
  <c r="S38" i="1" s="1"/>
  <c r="F39" i="1"/>
  <c r="G39" i="1" s="1"/>
  <c r="S39" i="1" s="1"/>
  <c r="F40" i="1"/>
  <c r="G40" i="1" s="1"/>
  <c r="S40" i="1" s="1"/>
  <c r="F41" i="1"/>
  <c r="G41" i="1" s="1"/>
  <c r="S41" i="1" s="1"/>
  <c r="F42" i="1"/>
  <c r="G42" i="1" s="1"/>
  <c r="S42" i="1" s="1"/>
  <c r="F43" i="1"/>
  <c r="F44" i="1"/>
  <c r="G44" i="1" s="1"/>
  <c r="S44" i="1" s="1"/>
  <c r="F45" i="1"/>
  <c r="G45" i="1" s="1"/>
  <c r="S45" i="1" s="1"/>
  <c r="F46" i="1"/>
  <c r="G46" i="1" s="1"/>
  <c r="S46" i="1" s="1"/>
  <c r="F47" i="1"/>
  <c r="G47" i="1" s="1"/>
  <c r="S47" i="1" s="1"/>
  <c r="F48" i="1"/>
  <c r="G48" i="1" s="1"/>
  <c r="S48" i="1" s="1"/>
  <c r="F49" i="1"/>
  <c r="G49" i="1" s="1"/>
  <c r="S49" i="1" s="1"/>
  <c r="F50" i="1"/>
  <c r="G50" i="1" s="1"/>
  <c r="S50" i="1" s="1"/>
  <c r="F51" i="1"/>
  <c r="G51" i="1" s="1"/>
  <c r="S51" i="1" s="1"/>
  <c r="F52" i="1"/>
  <c r="G52" i="1" s="1"/>
  <c r="S52" i="1" s="1"/>
  <c r="F53" i="1"/>
  <c r="G53" i="1" s="1"/>
  <c r="S53" i="1" s="1"/>
  <c r="F54" i="1"/>
  <c r="G54" i="1" s="1"/>
  <c r="S54" i="1" s="1"/>
  <c r="F55" i="1"/>
  <c r="F56" i="1"/>
  <c r="G56" i="1" s="1"/>
  <c r="S56" i="1" s="1"/>
  <c r="F57" i="1"/>
  <c r="G57" i="1" s="1"/>
  <c r="S57" i="1" s="1"/>
  <c r="F58" i="1"/>
  <c r="G58" i="1" s="1"/>
  <c r="S58" i="1" s="1"/>
  <c r="F59" i="1"/>
  <c r="G59" i="1" s="1"/>
  <c r="S59" i="1" s="1"/>
  <c r="F60" i="1"/>
  <c r="G60" i="1" s="1"/>
  <c r="S60" i="1" s="1"/>
  <c r="F61" i="1"/>
  <c r="G61" i="1" s="1"/>
  <c r="S61" i="1" s="1"/>
  <c r="F62" i="1"/>
  <c r="G62" i="1" s="1"/>
  <c r="S62" i="1" s="1"/>
  <c r="F63" i="1"/>
  <c r="G63" i="1" s="1"/>
  <c r="S63" i="1" s="1"/>
  <c r="F64" i="1"/>
  <c r="G64" i="1" s="1"/>
  <c r="S64" i="1" s="1"/>
  <c r="F65" i="1"/>
  <c r="G65" i="1" s="1"/>
  <c r="S65" i="1" s="1"/>
  <c r="F66" i="1"/>
  <c r="G66" i="1" s="1"/>
  <c r="S66" i="1" s="1"/>
  <c r="F67" i="1"/>
  <c r="G67" i="1" s="1"/>
  <c r="S67" i="1" s="1"/>
  <c r="F68" i="1"/>
  <c r="G68" i="1" s="1"/>
  <c r="S68" i="1" s="1"/>
  <c r="F69" i="1"/>
  <c r="G69" i="1" s="1"/>
  <c r="S69" i="1" s="1"/>
  <c r="F70" i="1"/>
  <c r="F71" i="1"/>
  <c r="G71" i="1" s="1"/>
  <c r="S71" i="1" s="1"/>
  <c r="F72" i="1"/>
  <c r="G72" i="1" s="1"/>
  <c r="S72" i="1" s="1"/>
  <c r="F73" i="1"/>
  <c r="G73" i="1" s="1"/>
  <c r="S73" i="1" s="1"/>
  <c r="F74" i="1"/>
  <c r="G74" i="1" s="1"/>
  <c r="S74" i="1" s="1"/>
  <c r="F75" i="1"/>
  <c r="G75" i="1" s="1"/>
  <c r="S75" i="1" s="1"/>
  <c r="F76" i="1"/>
  <c r="G76" i="1" s="1"/>
  <c r="S76" i="1" s="1"/>
  <c r="F77" i="1"/>
  <c r="G77" i="1" s="1"/>
  <c r="S77" i="1" s="1"/>
  <c r="F78" i="1"/>
  <c r="G78" i="1" s="1"/>
  <c r="S78" i="1" s="1"/>
  <c r="F79" i="1"/>
  <c r="G79" i="1" s="1"/>
  <c r="S79" i="1" s="1"/>
  <c r="F80" i="1"/>
  <c r="G80" i="1" s="1"/>
  <c r="S80" i="1" s="1"/>
  <c r="F81" i="1"/>
  <c r="G81" i="1" s="1"/>
  <c r="S81" i="1" s="1"/>
  <c r="F82" i="1"/>
  <c r="G82" i="1" s="1"/>
  <c r="S82" i="1" s="1"/>
  <c r="F83" i="1"/>
  <c r="G83" i="1" s="1"/>
  <c r="S83" i="1" s="1"/>
  <c r="F84" i="1"/>
  <c r="G84" i="1" s="1"/>
  <c r="S84" i="1" s="1"/>
  <c r="F85" i="1"/>
  <c r="G85" i="1" s="1"/>
  <c r="S85" i="1" s="1"/>
  <c r="F86" i="1"/>
  <c r="G86" i="1" s="1"/>
  <c r="S86" i="1" s="1"/>
  <c r="F87" i="1"/>
  <c r="G87" i="1" s="1"/>
  <c r="S87" i="1" s="1"/>
  <c r="F88" i="1"/>
  <c r="G88" i="1" s="1"/>
  <c r="S88" i="1" s="1"/>
  <c r="F89" i="1"/>
  <c r="G89" i="1" s="1"/>
  <c r="S89" i="1" s="1"/>
  <c r="F90" i="1"/>
  <c r="G90" i="1" s="1"/>
  <c r="S90" i="1" s="1"/>
  <c r="F91" i="1"/>
  <c r="G91" i="1" s="1"/>
  <c r="S91" i="1" s="1"/>
  <c r="F92" i="1"/>
  <c r="G92" i="1" s="1"/>
  <c r="S92" i="1" s="1"/>
  <c r="F93" i="1"/>
  <c r="G93" i="1" s="1"/>
  <c r="S93" i="1" s="1"/>
  <c r="F94" i="1"/>
  <c r="G94" i="1" s="1"/>
  <c r="S94" i="1" s="1"/>
  <c r="F95" i="1"/>
  <c r="G95" i="1" s="1"/>
  <c r="S95" i="1" s="1"/>
  <c r="F96" i="1"/>
  <c r="G96" i="1" s="1"/>
  <c r="S96" i="1" s="1"/>
  <c r="F97" i="1"/>
  <c r="F98" i="1"/>
  <c r="G98" i="1" s="1"/>
  <c r="S98" i="1" s="1"/>
  <c r="F99" i="1"/>
  <c r="G99" i="1" s="1"/>
  <c r="S99" i="1" s="1"/>
  <c r="F100" i="1"/>
  <c r="G100" i="1" s="1"/>
  <c r="S100" i="1" s="1"/>
  <c r="F101" i="1"/>
  <c r="G101" i="1" s="1"/>
  <c r="S101" i="1" s="1"/>
  <c r="F102" i="1"/>
  <c r="G102" i="1" s="1"/>
  <c r="S102" i="1" s="1"/>
  <c r="F103" i="1"/>
  <c r="G103" i="1" s="1"/>
  <c r="S103" i="1" s="1"/>
  <c r="F104" i="1"/>
  <c r="G104" i="1" s="1"/>
  <c r="S104" i="1" s="1"/>
  <c r="F105" i="1"/>
  <c r="G105" i="1" s="1"/>
  <c r="S105" i="1" s="1"/>
  <c r="F106" i="1"/>
  <c r="G106" i="1" s="1"/>
  <c r="S106" i="1" s="1"/>
  <c r="F107" i="1"/>
  <c r="G107" i="1" s="1"/>
  <c r="S107" i="1" s="1"/>
  <c r="F108" i="1"/>
  <c r="G108" i="1" s="1"/>
  <c r="S108" i="1" s="1"/>
  <c r="F109" i="1"/>
  <c r="F110" i="1"/>
  <c r="G110" i="1" s="1"/>
  <c r="S110" i="1" s="1"/>
  <c r="F111" i="1"/>
  <c r="G111" i="1" s="1"/>
  <c r="S111" i="1" s="1"/>
  <c r="F112" i="1"/>
  <c r="G112" i="1" s="1"/>
  <c r="S112" i="1" s="1"/>
  <c r="F113" i="1"/>
  <c r="G113" i="1" s="1"/>
  <c r="S113" i="1" s="1"/>
  <c r="F114" i="1"/>
  <c r="G114" i="1" s="1"/>
  <c r="S114" i="1" s="1"/>
  <c r="F115" i="1"/>
  <c r="G115" i="1" s="1"/>
  <c r="S115" i="1" s="1"/>
  <c r="F116" i="1"/>
  <c r="G116" i="1" s="1"/>
  <c r="S116" i="1" s="1"/>
  <c r="F117" i="1"/>
  <c r="G117" i="1" s="1"/>
  <c r="S117" i="1" s="1"/>
  <c r="F118" i="1"/>
  <c r="G118" i="1" s="1"/>
  <c r="S118" i="1" s="1"/>
  <c r="F119" i="1"/>
  <c r="G119" i="1" s="1"/>
  <c r="S119" i="1" s="1"/>
  <c r="F120" i="1"/>
  <c r="G120" i="1" s="1"/>
  <c r="S120" i="1" s="1"/>
  <c r="F121" i="1"/>
  <c r="G121" i="1" s="1"/>
  <c r="S121" i="1" s="1"/>
  <c r="F122" i="1"/>
  <c r="G122" i="1" s="1"/>
  <c r="S122" i="1" s="1"/>
  <c r="F123" i="1"/>
  <c r="G123" i="1" s="1"/>
  <c r="S123" i="1" s="1"/>
  <c r="F124" i="1"/>
  <c r="G124" i="1" s="1"/>
  <c r="S124" i="1" s="1"/>
  <c r="F125" i="1"/>
  <c r="G125" i="1" s="1"/>
  <c r="S125" i="1" s="1"/>
  <c r="F126" i="1"/>
  <c r="G126" i="1" s="1"/>
  <c r="F127" i="1"/>
  <c r="G127" i="1" s="1"/>
  <c r="S127" i="1" s="1"/>
  <c r="F128" i="1"/>
  <c r="G128" i="1" s="1"/>
  <c r="S128" i="1" s="1"/>
  <c r="F129" i="1"/>
  <c r="G129" i="1" s="1"/>
  <c r="S129" i="1" s="1"/>
  <c r="F130" i="1"/>
  <c r="G130" i="1" s="1"/>
  <c r="S130" i="1" s="1"/>
  <c r="F131" i="1"/>
  <c r="G131" i="1" s="1"/>
  <c r="S131" i="1" s="1"/>
  <c r="F132" i="1"/>
  <c r="G132" i="1" s="1"/>
  <c r="S132" i="1" s="1"/>
  <c r="F133" i="1"/>
  <c r="G133" i="1" s="1"/>
  <c r="S133" i="1" s="1"/>
  <c r="F134" i="1"/>
  <c r="G134" i="1" s="1"/>
  <c r="S134" i="1" s="1"/>
  <c r="F135" i="1"/>
  <c r="G135" i="1" s="1"/>
  <c r="S135" i="1" s="1"/>
  <c r="F136" i="1"/>
  <c r="F137" i="1"/>
  <c r="G137" i="1" s="1"/>
  <c r="S137" i="1" s="1"/>
  <c r="F138" i="1"/>
  <c r="G138" i="1" s="1"/>
  <c r="S138" i="1" s="1"/>
  <c r="F139" i="1"/>
  <c r="G139" i="1" s="1"/>
  <c r="S139" i="1" s="1"/>
  <c r="F140" i="1"/>
  <c r="G140" i="1" s="1"/>
  <c r="S140" i="1" s="1"/>
  <c r="F141" i="1"/>
  <c r="G141" i="1" s="1"/>
  <c r="S141" i="1" s="1"/>
  <c r="F142" i="1"/>
  <c r="G142" i="1" s="1"/>
  <c r="S142" i="1" s="1"/>
  <c r="F143" i="1"/>
  <c r="G143" i="1" s="1"/>
  <c r="S143" i="1" s="1"/>
  <c r="F144" i="1"/>
  <c r="G144" i="1" s="1"/>
  <c r="S144" i="1" s="1"/>
  <c r="F145" i="1"/>
  <c r="G145" i="1" s="1"/>
  <c r="S145" i="1" s="1"/>
  <c r="F146" i="1"/>
  <c r="G146" i="1" s="1"/>
  <c r="S146" i="1" s="1"/>
  <c r="F147" i="1"/>
  <c r="G147" i="1" s="1"/>
  <c r="S147" i="1" s="1"/>
  <c r="F148" i="1"/>
  <c r="G148" i="1" s="1"/>
  <c r="S148" i="1" s="1"/>
  <c r="F149" i="1"/>
  <c r="G149" i="1" s="1"/>
  <c r="S149" i="1" s="1"/>
  <c r="F150" i="1"/>
  <c r="G150" i="1" s="1"/>
  <c r="S150" i="1" s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I1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G136" i="1"/>
  <c r="S136" i="1" s="1"/>
  <c r="G109" i="1"/>
  <c r="S109" i="1" s="1"/>
  <c r="G97" i="1"/>
  <c r="S97" i="1" s="1"/>
  <c r="G70" i="1"/>
  <c r="S70" i="1" s="1"/>
  <c r="G55" i="1"/>
  <c r="S55" i="1" s="1"/>
  <c r="G43" i="1"/>
  <c r="S43" i="1" s="1"/>
  <c r="G37" i="1"/>
  <c r="S37" i="1" s="1"/>
  <c r="F3" i="1"/>
  <c r="F2" i="1"/>
  <c r="K19" i="1" l="1"/>
  <c r="K17" i="1"/>
  <c r="G34" i="1"/>
  <c r="G33" i="1"/>
  <c r="G30" i="1"/>
  <c r="G31" i="1"/>
  <c r="G32" i="1"/>
  <c r="G29" i="1"/>
  <c r="S126" i="1"/>
  <c r="G2" i="1"/>
  <c r="G3" i="1"/>
  <c r="S3" i="1" l="1"/>
  <c r="F7" i="1"/>
  <c r="F5" i="1"/>
  <c r="F4" i="1"/>
  <c r="G4" i="1" s="1"/>
  <c r="S4" i="1" s="1"/>
  <c r="F6" i="1"/>
  <c r="G6" i="1" l="1"/>
  <c r="G7" i="1"/>
  <c r="G11" i="1"/>
  <c r="G26" i="1"/>
  <c r="G23" i="1"/>
  <c r="K16" i="1"/>
  <c r="G20" i="1"/>
  <c r="G17" i="1"/>
  <c r="G25" i="1"/>
  <c r="G12" i="1"/>
  <c r="G13" i="1"/>
  <c r="G8" i="1"/>
  <c r="G5" i="1"/>
  <c r="S5" i="1" s="1"/>
  <c r="G14" i="1"/>
  <c r="G28" i="1"/>
  <c r="G22" i="1"/>
  <c r="G27" i="1"/>
  <c r="I16" i="1"/>
  <c r="G10" i="1"/>
  <c r="G15" i="1"/>
  <c r="G24" i="1"/>
  <c r="G9" i="1"/>
  <c r="G21" i="1"/>
  <c r="G18" i="1"/>
  <c r="G16" i="1"/>
  <c r="G19" i="1"/>
  <c r="S34" i="1" l="1"/>
  <c r="S32" i="1"/>
  <c r="S33" i="1"/>
  <c r="S29" i="1"/>
  <c r="S30" i="1"/>
  <c r="S31" i="1"/>
  <c r="S18" i="1"/>
  <c r="S8" i="1"/>
  <c r="S7" i="1"/>
  <c r="S24" i="1"/>
  <c r="S28" i="1"/>
  <c r="S26" i="1"/>
  <c r="S21" i="1"/>
  <c r="S25" i="1"/>
  <c r="S19" i="1"/>
  <c r="S15" i="1"/>
  <c r="S27" i="1"/>
  <c r="S14" i="1"/>
  <c r="S13" i="1"/>
  <c r="S17" i="1"/>
  <c r="I19" i="1"/>
  <c r="S16" i="1"/>
  <c r="S9" i="1"/>
  <c r="S10" i="1"/>
  <c r="S22" i="1"/>
  <c r="S12" i="1"/>
  <c r="S20" i="1"/>
  <c r="S23" i="1"/>
  <c r="S11" i="1"/>
  <c r="S6" i="1"/>
  <c r="I18" i="1" l="1"/>
</calcChain>
</file>

<file path=xl/sharedStrings.xml><?xml version="1.0" encoding="utf-8"?>
<sst xmlns="http://schemas.openxmlformats.org/spreadsheetml/2006/main" count="68" uniqueCount="49">
  <si>
    <t>Команды</t>
  </si>
  <si>
    <t>Прогноз</t>
  </si>
  <si>
    <t>Кэф</t>
  </si>
  <si>
    <t>Результат</t>
  </si>
  <si>
    <t>Возврат</t>
  </si>
  <si>
    <t>Непроход</t>
  </si>
  <si>
    <t>Ставка</t>
  </si>
  <si>
    <t>Баланс</t>
  </si>
  <si>
    <t>Профит</t>
  </si>
  <si>
    <t>Исландия - Финляндия</t>
  </si>
  <si>
    <t>Ирландия - Грузия</t>
  </si>
  <si>
    <t>Венгрия - Швейцария</t>
  </si>
  <si>
    <t>Латвия Форерские - Острова</t>
  </si>
  <si>
    <t>Уэльс - Грузия</t>
  </si>
  <si>
    <t>Албания - Испания</t>
  </si>
  <si>
    <t>Боруссия - Герта</t>
  </si>
  <si>
    <t>Лас-Пальмас - Эспаньол</t>
  </si>
  <si>
    <t>Алиллес 29 - Йонг Утрехт</t>
  </si>
  <si>
    <t>Алмере - Йонг ПСВ</t>
  </si>
  <si>
    <t>Хельмонд - Волендам</t>
  </si>
  <si>
    <t>Ницца - Лион</t>
  </si>
  <si>
    <t>Арминия - Вюрцбургер Кикерс</t>
  </si>
  <si>
    <t>Байер 04 - Тоттенхэм</t>
  </si>
  <si>
    <t>ЦСКА - Монако</t>
  </si>
  <si>
    <t>Зальцбург - Ницца</t>
  </si>
  <si>
    <t>Йонг ПСВ - ФК Эйндховен</t>
  </si>
  <si>
    <t>Дордрехт - Алмере</t>
  </si>
  <si>
    <t>Гамбург - Айнтрахт  Франкфурт</t>
  </si>
  <si>
    <t>П1</t>
  </si>
  <si>
    <t>П2</t>
  </si>
  <si>
    <t>Ф1(0)</t>
  </si>
  <si>
    <t>Проходимость</t>
  </si>
  <si>
    <t>Сред. Кэф</t>
  </si>
  <si>
    <t>Просадка</t>
  </si>
  <si>
    <t>Всего матчей</t>
  </si>
  <si>
    <t>Чистая прибыль</t>
  </si>
  <si>
    <t>Начальный банк</t>
  </si>
  <si>
    <t>Х</t>
  </si>
  <si>
    <t>Ф2(1)</t>
  </si>
  <si>
    <t>Ф2(2)</t>
  </si>
  <si>
    <t>ТМ(1)</t>
  </si>
  <si>
    <t>Ф2(0)</t>
  </si>
  <si>
    <t>ТБ(2.5)</t>
  </si>
  <si>
    <t>ИТБ1(2)</t>
  </si>
  <si>
    <t>Ф1(2)</t>
  </si>
  <si>
    <t>ТБ(3)</t>
  </si>
  <si>
    <t>ТМ(2)</t>
  </si>
  <si>
    <t>ТМ(2.5)</t>
  </si>
  <si>
    <t>Прошло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</si>
</sst>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NumberFormat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19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3300"/>
      <color rgb="FF005A7A"/>
      <color rgb="FF009ED6"/>
      <color rgb="FF4F4C4B"/>
      <color rgb="FFFF3C2D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92038495188105E-2"/>
          <c:y val="7.7669902912621352E-2"/>
          <c:w val="0.87753018372703417"/>
          <c:h val="0.7786519888897383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chemeClr val="lt1"/>
              </a:solidFill>
              <a:round/>
              <a:headEnd type="none"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>
                <a:solidFill>
                  <a:schemeClr val="lt1"/>
                </a:solidFill>
                <a:round/>
                <a:headEnd type="none"/>
              </a:ln>
              <a:effectLst>
                <a:outerShdw dist="25400" dir="2700000" algn="tl" rotWithShape="0">
                  <a:schemeClr val="bg2">
                    <a:lumMod val="90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F57-48D9-A689-1C807FF12B7B}"/>
              </c:ext>
            </c:extLst>
          </c:dPt>
          <c:val>
            <c:numRef>
              <c:f>Sheet1!$G$2:$G$20</c:f>
              <c:numCache>
                <c:formatCode>General</c:formatCode>
                <c:ptCount val="19"/>
                <c:pt idx="0">
                  <c:v>5000</c:v>
                </c:pt>
                <c:pt idx="1">
                  <c:v>5500</c:v>
                </c:pt>
                <c:pt idx="2">
                  <c:v>5750</c:v>
                </c:pt>
                <c:pt idx="3">
                  <c:v>6500</c:v>
                </c:pt>
                <c:pt idx="4">
                  <c:v>6625</c:v>
                </c:pt>
                <c:pt idx="5">
                  <c:v>6375</c:v>
                </c:pt>
                <c:pt idx="6">
                  <c:v>6125</c:v>
                </c:pt>
                <c:pt idx="7">
                  <c:v>5875</c:v>
                </c:pt>
                <c:pt idx="8">
                  <c:v>5875</c:v>
                </c:pt>
                <c:pt idx="9">
                  <c:v>5875</c:v>
                </c:pt>
                <c:pt idx="10">
                  <c:v>5875</c:v>
                </c:pt>
                <c:pt idx="11">
                  <c:v>5625</c:v>
                </c:pt>
                <c:pt idx="12">
                  <c:v>5625</c:v>
                </c:pt>
                <c:pt idx="13">
                  <c:v>6125</c:v>
                </c:pt>
                <c:pt idx="14">
                  <c:v>6125</c:v>
                </c:pt>
                <c:pt idx="15">
                  <c:v>6375</c:v>
                </c:pt>
                <c:pt idx="16">
                  <c:v>6375</c:v>
                </c:pt>
                <c:pt idx="17">
                  <c:v>6125</c:v>
                </c:pt>
                <c:pt idx="18">
                  <c:v>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7-48D9-A689-1C807FF1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rnd" cmpd="sng" algn="ctr">
              <a:gradFill>
                <a:gsLst>
                  <a:gs pos="0">
                    <a:schemeClr val="accent1">
                      <a:lumMod val="10000"/>
                      <a:lumOff val="90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smooth val="0"/>
        <c:axId val="1720186288"/>
        <c:axId val="1622128496"/>
      </c:lineChart>
      <c:catAx>
        <c:axId val="1720186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22128496"/>
        <c:crosses val="autoZero"/>
        <c:auto val="1"/>
        <c:lblAlgn val="ctr"/>
        <c:lblOffset val="100"/>
        <c:noMultiLvlLbl val="0"/>
      </c:catAx>
      <c:valAx>
        <c:axId val="162212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018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005A7A"/>
    </a:solidFill>
    <a:ln w="9525" cap="flat" cmpd="sng" algn="ctr">
      <a:solidFill>
        <a:srgbClr val="005A7A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85725</xdr:rowOff>
    </xdr:from>
    <xdr:to>
      <xdr:col>13</xdr:col>
      <xdr:colOff>104775</xdr:colOff>
      <xdr:row>10</xdr:row>
      <xdr:rowOff>142875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abSelected="1" topLeftCell="A4" workbookViewId="0">
      <selection activeCell="I17" sqref="I17"/>
    </sheetView>
  </sheetViews>
  <sheetFormatPr defaultRowHeight="15" x14ac:dyDescent="0.25"/>
  <cols>
    <col min="1" max="1" width="27" style="4" customWidth="1"/>
    <col min="2" max="2" width="9" customWidth="1"/>
    <col min="3" max="7" width="9" style="1"/>
    <col min="8" max="8" width="13.75" bestFit="1" customWidth="1"/>
    <col min="10" max="10" width="11.875" bestFit="1" customWidth="1"/>
    <col min="15" max="15" width="9" customWidth="1"/>
    <col min="18" max="18" width="9" customWidth="1"/>
    <col min="19" max="19" width="9" hidden="1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8</v>
      </c>
      <c r="G1" s="3" t="s">
        <v>7</v>
      </c>
    </row>
    <row r="2" spans="1:19" x14ac:dyDescent="0.25">
      <c r="A2" s="4" t="s">
        <v>9</v>
      </c>
      <c r="B2" t="s">
        <v>28</v>
      </c>
      <c r="C2" s="1">
        <v>1.7</v>
      </c>
      <c r="D2" s="1" t="s">
        <v>4</v>
      </c>
      <c r="E2" s="1">
        <f>IF(OR(D2="Непроход",D2="Возврат",D2&gt;0),I14,"")</f>
        <v>250</v>
      </c>
      <c r="F2" s="1">
        <f>IF(D2="Непроход",-E2,IF(D2="Возврат",0,IF(D2="","",D2*E2-E2)))</f>
        <v>0</v>
      </c>
      <c r="G2" s="1">
        <f>IF(F2="","",IF(OR(F2&gt;0,F2=0,F2&lt;0),5000+F2,"Ошибка"))</f>
        <v>5000</v>
      </c>
    </row>
    <row r="3" spans="1:19" x14ac:dyDescent="0.25">
      <c r="A3" s="4" t="s">
        <v>10</v>
      </c>
      <c r="B3" t="s">
        <v>29</v>
      </c>
      <c r="C3" s="1">
        <v>1.5</v>
      </c>
      <c r="D3" s="1">
        <v>3</v>
      </c>
      <c r="E3" s="1">
        <f>IF(OR(D3="Непроход",D3="Возврат",D3&gt;0),I14,"")</f>
        <v>250</v>
      </c>
      <c r="F3" s="1">
        <f t="shared" ref="F3:F66" si="0">IF(D3="Непроход",-E3,IF(D3="Возврат",0,IF(D3="","",D3*E3-E3)))</f>
        <v>500</v>
      </c>
      <c r="G3" s="1">
        <f>IF(F3="","",IF(OR(F3&gt;0,F3=0,F3&lt;0),5000+SUM(F2:F3),"Ошибка"))</f>
        <v>5500</v>
      </c>
      <c r="S3">
        <f>IF(G3="","",IF(G3&gt;0,ABS(MIN(G3-MAX(G$1:G2),0)/MAX(G$1:G2))))</f>
        <v>0</v>
      </c>
    </row>
    <row r="4" spans="1:19" x14ac:dyDescent="0.25">
      <c r="A4" s="4" t="s">
        <v>11</v>
      </c>
      <c r="B4" t="s">
        <v>30</v>
      </c>
      <c r="C4" s="1">
        <v>2</v>
      </c>
      <c r="D4" s="1">
        <v>2</v>
      </c>
      <c r="E4" s="1">
        <f>IF(OR(D4="Непроход",D4="Возврат",D4&gt;0),I14,"")</f>
        <v>250</v>
      </c>
      <c r="F4" s="1">
        <f t="shared" si="0"/>
        <v>250</v>
      </c>
      <c r="G4" s="1">
        <f>IF(F4="","",IF(OR(F4&gt;0,F4=0,F4&lt;0),5000+SUM(F2:F4),"Ошибка"))</f>
        <v>5750</v>
      </c>
      <c r="S4">
        <f>IF(G4="","",IF(G4&gt;0,ABS(MIN(G4-MAX(G$1:G3),0)/MAX(G$1:G3))))</f>
        <v>0</v>
      </c>
    </row>
    <row r="5" spans="1:19" x14ac:dyDescent="0.25">
      <c r="A5" s="4" t="s">
        <v>12</v>
      </c>
      <c r="B5" t="s">
        <v>38</v>
      </c>
      <c r="C5" s="1">
        <v>1.7</v>
      </c>
      <c r="D5" s="5">
        <v>4</v>
      </c>
      <c r="E5" s="1">
        <f>IF(OR(D5="Непроход",D5="Возврат",D5&gt;0),I14,"")</f>
        <v>250</v>
      </c>
      <c r="F5" s="1">
        <f>IF(D5="Непроход",-E5,IF(D5="Возврат",0,IF(D5="","",D5*E5-E5)))</f>
        <v>750</v>
      </c>
      <c r="G5" s="1">
        <f>IF(F5="","",IF(OR(F5&gt;0,F5=0,F5&lt;0),5000+SUM(F2:F5),"Ошибка"))</f>
        <v>6500</v>
      </c>
      <c r="S5">
        <f>IF(G5="","",IF(G5&gt;0,ABS(MIN(G5-MAX(G$1:G4),0)/MAX(G$1:G4))))</f>
        <v>0</v>
      </c>
    </row>
    <row r="6" spans="1:19" x14ac:dyDescent="0.25">
      <c r="A6" s="4" t="s">
        <v>13</v>
      </c>
      <c r="B6" t="s">
        <v>29</v>
      </c>
      <c r="C6" s="1">
        <v>1.5</v>
      </c>
      <c r="D6" s="1">
        <v>1.5</v>
      </c>
      <c r="E6" s="1">
        <f>IF(OR(D6="Непроход",D6="Возврат",D6&gt;0),I14,"")</f>
        <v>250</v>
      </c>
      <c r="F6" s="1">
        <f t="shared" si="0"/>
        <v>125</v>
      </c>
      <c r="G6" s="1">
        <f>IF(F6="","",IF(OR(F6&gt;0,F6=0,F6&lt;0),5000+SUM(F2:F6),"Ошибка"))</f>
        <v>6625</v>
      </c>
      <c r="S6">
        <f>IF(G6="","",IF(G6&gt;0,ABS(MIN(G6-MAX(G$1:G5),0)/MAX(G$1:G5))))</f>
        <v>0</v>
      </c>
    </row>
    <row r="7" spans="1:19" x14ac:dyDescent="0.25">
      <c r="A7" s="4" t="s">
        <v>14</v>
      </c>
      <c r="B7" t="s">
        <v>37</v>
      </c>
      <c r="C7" s="1">
        <v>1.73</v>
      </c>
      <c r="D7" s="1" t="s">
        <v>5</v>
      </c>
      <c r="E7" s="1">
        <f>IF(OR(D7="Непроход",D7="Возврат",D7&gt;0),I14,"")</f>
        <v>250</v>
      </c>
      <c r="F7" s="1">
        <f t="shared" si="0"/>
        <v>-250</v>
      </c>
      <c r="G7" s="1">
        <f>IF(F7="","",IF(OR(F7&gt;0,F7=0,F7&lt;0),5000+SUM(F2:F7),"Ошибка"))</f>
        <v>6375</v>
      </c>
      <c r="S7">
        <f>IF(G7="","",IF(G7&gt;0,ABS(MIN(G7-MAX(G$1:G6),0)/MAX(G$1:G6))))</f>
        <v>3.7735849056603772E-2</v>
      </c>
    </row>
    <row r="8" spans="1:19" x14ac:dyDescent="0.25">
      <c r="A8" s="4" t="s">
        <v>15</v>
      </c>
      <c r="B8" t="s">
        <v>39</v>
      </c>
      <c r="C8" s="1">
        <v>1.84</v>
      </c>
      <c r="D8" s="1" t="s">
        <v>5</v>
      </c>
      <c r="E8" s="1">
        <f>IF(OR(D8="Непроход",D8="Возврат",D8&gt;0),I14,"")</f>
        <v>250</v>
      </c>
      <c r="F8" s="1">
        <f t="shared" si="0"/>
        <v>-250</v>
      </c>
      <c r="G8" s="1">
        <f>IF(F8="","",IF(OR(F8&gt;0,F8=0,F8&lt;0),5000+SUM(F2:F8),"Ошибка"))</f>
        <v>6125</v>
      </c>
      <c r="S8">
        <f>IF(G8="","",IF(G8&gt;0,ABS(MIN(G8-MAX(G$1:G7),0)/MAX(G$1:G7))))</f>
        <v>7.5471698113207544E-2</v>
      </c>
    </row>
    <row r="9" spans="1:19" x14ac:dyDescent="0.25">
      <c r="A9" s="4" t="s">
        <v>16</v>
      </c>
      <c r="B9" t="s">
        <v>37</v>
      </c>
      <c r="C9" s="1">
        <v>2.46</v>
      </c>
      <c r="D9" s="1" t="s">
        <v>5</v>
      </c>
      <c r="E9" s="1">
        <f>IF(OR(D9="Непроход",D9="Возврат",D9&gt;0),I14,"")</f>
        <v>250</v>
      </c>
      <c r="F9" s="1">
        <f t="shared" si="0"/>
        <v>-250</v>
      </c>
      <c r="G9" s="1">
        <f>IF(F9="","",IF(OR(F9&gt;0,F9=0,F9&lt;0),5000+SUM(F2:F9),"Ошибка"))</f>
        <v>5875</v>
      </c>
      <c r="S9">
        <f>IF(G9="","",IF(G9&gt;0,ABS(MIN(G9-MAX(G$1:G8),0)/MAX(G$1:G8))))</f>
        <v>0.11320754716981132</v>
      </c>
    </row>
    <row r="10" spans="1:19" x14ac:dyDescent="0.25">
      <c r="A10" s="4" t="s">
        <v>17</v>
      </c>
      <c r="B10" t="s">
        <v>40</v>
      </c>
      <c r="C10" s="1">
        <v>2.4500000000000002</v>
      </c>
      <c r="D10" s="1" t="s">
        <v>4</v>
      </c>
      <c r="E10" s="1">
        <f>IF(OR(D10="Непроход",D10="Возврат",D10&gt;0),I14,"")</f>
        <v>250</v>
      </c>
      <c r="F10" s="1">
        <f t="shared" si="0"/>
        <v>0</v>
      </c>
      <c r="G10" s="1">
        <f>IF(F10="","",IF(OR(F10&gt;0,F10=0,F10&lt;0),5000+SUM(F2:F10),"Ошибка"))</f>
        <v>5875</v>
      </c>
      <c r="S10">
        <f>IF(G10="","",IF(G10&gt;0,ABS(MIN(G10-MAX(G$1:G9),0)/MAX(G$1:G9))))</f>
        <v>0.11320754716981132</v>
      </c>
    </row>
    <row r="11" spans="1:19" x14ac:dyDescent="0.25">
      <c r="A11" s="4" t="s">
        <v>18</v>
      </c>
      <c r="B11" t="s">
        <v>41</v>
      </c>
      <c r="C11" s="1">
        <v>2.2799999999999998</v>
      </c>
      <c r="D11" s="1" t="s">
        <v>4</v>
      </c>
      <c r="E11" s="1">
        <f>IF(OR(D11="Непроход",D11="Возврат",D11&gt;0),I14,"")</f>
        <v>250</v>
      </c>
      <c r="F11" s="1">
        <f t="shared" si="0"/>
        <v>0</v>
      </c>
      <c r="G11" s="1">
        <f>IF(F11="","",IF(OR(F11&gt;0,F11=0,F11&lt;0),5000+SUM(F2:F11),"Ошибка"))</f>
        <v>5875</v>
      </c>
      <c r="S11">
        <f>IF(G11="","",IF(G11&gt;0,ABS(MIN(G11-MAX(G$1:G10),0)/MAX(G$1:G10))))</f>
        <v>0.11320754716981132</v>
      </c>
    </row>
    <row r="12" spans="1:19" x14ac:dyDescent="0.25">
      <c r="A12" s="4" t="s">
        <v>19</v>
      </c>
      <c r="B12" t="s">
        <v>42</v>
      </c>
      <c r="C12" s="1">
        <v>1.8</v>
      </c>
      <c r="D12" s="1" t="s">
        <v>4</v>
      </c>
      <c r="E12" s="1">
        <f>IF(OR(D12="Непроход",D12="Возврат",D12&gt;0),I14,"")</f>
        <v>250</v>
      </c>
      <c r="F12" s="1">
        <f t="shared" si="0"/>
        <v>0</v>
      </c>
      <c r="G12" s="1">
        <f>IF(F12="","",IF(OR(F12&gt;0,F12=0,F12&lt;0),5000+SUM(F2:F12),"Ошибка"))</f>
        <v>5875</v>
      </c>
      <c r="S12">
        <f>IF(G12="","",IF(G12&gt;0,ABS(MIN(G12-MAX(G$1:G11),0)/MAX(G$1:G11))))</f>
        <v>0.11320754716981132</v>
      </c>
    </row>
    <row r="13" spans="1:19" x14ac:dyDescent="0.25">
      <c r="A13" s="4" t="s">
        <v>20</v>
      </c>
      <c r="B13" t="s">
        <v>43</v>
      </c>
      <c r="C13" s="1">
        <v>1.97</v>
      </c>
      <c r="D13" s="1" t="s">
        <v>5</v>
      </c>
      <c r="E13" s="1">
        <f>IF(OR(D13="Непроход",D13="Возврат",D13&gt;0),I14,"")</f>
        <v>250</v>
      </c>
      <c r="F13" s="1">
        <f t="shared" si="0"/>
        <v>-250</v>
      </c>
      <c r="G13" s="1">
        <f>IF(F13="","",IF(OR(F13&gt;0,F13=0,F13&lt;0),5000+SUM(F2:F13),"Ошибка"))</f>
        <v>5625</v>
      </c>
      <c r="H13" s="2" t="s">
        <v>36</v>
      </c>
      <c r="I13" s="3">
        <v>5000</v>
      </c>
      <c r="S13">
        <f>IF(G13="","",IF(G13&gt;0,ABS(MIN(G13-MAX(G$1:G12),0)/MAX(G$1:G12))))</f>
        <v>0.15094339622641509</v>
      </c>
    </row>
    <row r="14" spans="1:19" x14ac:dyDescent="0.25">
      <c r="A14" s="4" t="s">
        <v>21</v>
      </c>
      <c r="B14" t="s">
        <v>28</v>
      </c>
      <c r="C14" s="1">
        <v>1.55</v>
      </c>
      <c r="D14" s="1" t="s">
        <v>4</v>
      </c>
      <c r="E14" s="1">
        <f>IF(OR(D14="Непроход",D14="Возврат",D14&gt;0),I14,"")</f>
        <v>250</v>
      </c>
      <c r="F14" s="1">
        <f>IF(D14="Непроход",-E14,IF(D14="Возврат",0,IF(D14="","",D14*E14-E14)))</f>
        <v>0</v>
      </c>
      <c r="G14" s="1">
        <f>IF(F14="","",IF(OR(F14&gt;0,F14=0,F14&lt;0),5000+SUM(F2:F14),"Ошибка"))</f>
        <v>5625</v>
      </c>
      <c r="H14" s="2" t="s">
        <v>6</v>
      </c>
      <c r="I14" s="3">
        <v>250</v>
      </c>
      <c r="S14">
        <f>IF(G14="","",IF(G14&gt;0,ABS(MIN(G14-MAX(G$1:G13),0)/MAX(G$1:G13))))</f>
        <v>0.15094339622641509</v>
      </c>
    </row>
    <row r="15" spans="1:19" x14ac:dyDescent="0.25">
      <c r="A15" s="4" t="s">
        <v>22</v>
      </c>
      <c r="B15" t="s">
        <v>44</v>
      </c>
      <c r="C15" s="1">
        <v>1.86</v>
      </c>
      <c r="D15" s="1">
        <v>3</v>
      </c>
      <c r="E15" s="1">
        <f>IF(OR(D15="Непроход",D15="Возврат",D15&gt;0),I14,"")</f>
        <v>250</v>
      </c>
      <c r="F15" s="1">
        <f t="shared" si="0"/>
        <v>500</v>
      </c>
      <c r="G15" s="1">
        <f>IF(F15="","",IF(OR(F15&gt;0,F15=0,F15&lt;0),5000+SUM(F2:F15),"Ошибка"))</f>
        <v>6125</v>
      </c>
      <c r="S15">
        <f>IF(G15="","",IF(G15&gt;0,ABS(MIN(G15-MAX(G$1:G14),0)/MAX(G$1:G14))))</f>
        <v>7.5471698113207544E-2</v>
      </c>
    </row>
    <row r="16" spans="1:19" x14ac:dyDescent="0.25">
      <c r="A16" s="4" t="s">
        <v>23</v>
      </c>
      <c r="B16" t="s">
        <v>29</v>
      </c>
      <c r="C16" s="1">
        <v>1.71</v>
      </c>
      <c r="D16" s="1" t="s">
        <v>4</v>
      </c>
      <c r="E16" s="1">
        <f>IF(OR(D16="Непроход",D16="Возврат",D16&gt;0),I14,"")</f>
        <v>250</v>
      </c>
      <c r="F16" s="1">
        <f t="shared" si="0"/>
        <v>0</v>
      </c>
      <c r="G16" s="1">
        <f>IF(F16="","",IF(OR(F16&gt;0,F16=0,F16&lt;0),5000+SUM(F2:F16),"Ошибка"))</f>
        <v>6125</v>
      </c>
      <c r="H16" s="2" t="s">
        <v>31</v>
      </c>
      <c r="I16" s="6">
        <f>COUNTIF(F2:F200,"&gt;0")/(COUNTIF(F2:F200,"&gt;0")+COUNTIF(F2:F200,"&lt;0"))</f>
        <v>0.54545454545454541</v>
      </c>
      <c r="J16" s="2" t="s">
        <v>34</v>
      </c>
      <c r="K16" s="3">
        <f>COUNT(F2:F200)</f>
        <v>19</v>
      </c>
      <c r="S16">
        <f>IF(G16="","",IF(G16&gt;0,ABS(MIN(G16-MAX(G$1:G15),0)/MAX(G$1:G15))))</f>
        <v>7.5471698113207544E-2</v>
      </c>
    </row>
    <row r="17" spans="1:19" x14ac:dyDescent="0.25">
      <c r="A17" s="4" t="s">
        <v>24</v>
      </c>
      <c r="B17" t="s">
        <v>45</v>
      </c>
      <c r="C17" s="1">
        <v>2</v>
      </c>
      <c r="D17" s="1">
        <v>2</v>
      </c>
      <c r="E17" s="1">
        <f>IF(OR(D17="Непроход",D17="Возврат",D17&gt;0),I14,"")</f>
        <v>250</v>
      </c>
      <c r="F17" s="1">
        <f t="shared" si="0"/>
        <v>250</v>
      </c>
      <c r="G17" s="1">
        <f>IF(F17="","",IF(OR(F17&gt;0,F17=0,F17&lt;0),5000+SUM(F2:F17),"Ошибка"))</f>
        <v>6375</v>
      </c>
      <c r="H17" s="2" t="s">
        <v>32</v>
      </c>
      <c r="I17" s="7">
        <f>AVERAGE(D2:D200)</f>
        <v>2.5833333333333335</v>
      </c>
      <c r="J17" s="2" t="s">
        <v>48</v>
      </c>
      <c r="K17" s="3">
        <f>COUNTIF(F2:F200,"&gt;0")</f>
        <v>6</v>
      </c>
      <c r="S17">
        <f>IF(G17="","",IF(G17&gt;0,ABS(MIN(G17-MAX(G$1:G16),0)/MAX(G$1:G16))))</f>
        <v>3.7735849056603772E-2</v>
      </c>
    </row>
    <row r="18" spans="1:19" x14ac:dyDescent="0.25">
      <c r="A18" s="4" t="s">
        <v>25</v>
      </c>
      <c r="B18" t="s">
        <v>46</v>
      </c>
      <c r="C18" s="1">
        <v>2.76</v>
      </c>
      <c r="D18" s="1" t="s">
        <v>4</v>
      </c>
      <c r="E18" s="1">
        <f>IF(OR(D18="Непроход",D18="Возврат",D18&gt;0),I14,"")</f>
        <v>250</v>
      </c>
      <c r="F18" s="1">
        <f t="shared" si="0"/>
        <v>0</v>
      </c>
      <c r="G18" s="1">
        <f>IF(F18="","",IF(OR(F18&gt;0,F18=0,F18&lt;0),5000+SUM(F2:F18),"Ошибка"))</f>
        <v>6375</v>
      </c>
      <c r="H18" s="2" t="s">
        <v>33</v>
      </c>
      <c r="I18" s="8">
        <f>-MAX(S3:S200)</f>
        <v>-0.15094339622641509</v>
      </c>
      <c r="J18" s="2" t="s">
        <v>5</v>
      </c>
      <c r="K18" s="3">
        <f>COUNTIF(F2:F200,"&lt;0")</f>
        <v>5</v>
      </c>
      <c r="S18">
        <f>IF(G18="","",IF(G18&gt;0,ABS(MIN(G18-MAX(G$1:G17),0)/MAX(G$1:G17))))</f>
        <v>3.7735849056603772E-2</v>
      </c>
    </row>
    <row r="19" spans="1:19" x14ac:dyDescent="0.25">
      <c r="A19" s="4" t="s">
        <v>26</v>
      </c>
      <c r="B19" t="s">
        <v>47</v>
      </c>
      <c r="C19" s="1">
        <v>2.2400000000000002</v>
      </c>
      <c r="D19" s="1" t="s">
        <v>5</v>
      </c>
      <c r="E19" s="1">
        <f>IF(OR(D19="Непроход",D19="Возврат",D19&gt;0),I14,"")</f>
        <v>250</v>
      </c>
      <c r="F19" s="1">
        <f t="shared" si="0"/>
        <v>-250</v>
      </c>
      <c r="G19" s="1">
        <f>IF(F19="","",IF(OR(F19&gt;0,F19=0,F19&lt;0),5000+SUM(F2:F19),"Ошибка"))</f>
        <v>6125</v>
      </c>
      <c r="H19" s="2" t="s">
        <v>35</v>
      </c>
      <c r="I19" s="8">
        <f>(LOOKUP(9E+307,G2:G500)-I13)/I13</f>
        <v>0.22500000000000001</v>
      </c>
      <c r="J19" s="2" t="s">
        <v>4</v>
      </c>
      <c r="K19" s="3">
        <f>COUNTIF(F2:F200,"=0")</f>
        <v>8</v>
      </c>
      <c r="S19">
        <f>IF(G19="","",IF(G19&gt;0,ABS(MIN(G19-MAX(G$1:G18),0)/MAX(G$1:G18))))</f>
        <v>7.5471698113207544E-2</v>
      </c>
    </row>
    <row r="20" spans="1:19" x14ac:dyDescent="0.25">
      <c r="A20" s="4" t="s">
        <v>27</v>
      </c>
      <c r="B20" t="s">
        <v>37</v>
      </c>
      <c r="C20" s="1">
        <v>1.68</v>
      </c>
      <c r="D20" s="1" t="s">
        <v>4</v>
      </c>
      <c r="E20" s="1">
        <f>IF(OR(D20="Непроход",D20="Возврат",D20&gt;0),I14,"")</f>
        <v>250</v>
      </c>
      <c r="F20" s="1">
        <f t="shared" si="0"/>
        <v>0</v>
      </c>
      <c r="G20" s="1">
        <f>IF(F20="","",IF(OR(F20&gt;0,F20=0,F20&lt;0),5000+SUM(F2:F20),"Ошибка"))</f>
        <v>6125</v>
      </c>
      <c r="S20">
        <f>IF(G20="","",IF(G20&gt;0,ABS(MIN(G20-MAX(G$1:G19),0)/MAX(G$1:G19))))</f>
        <v>7.5471698113207544E-2</v>
      </c>
    </row>
    <row r="21" spans="1:19" x14ac:dyDescent="0.25">
      <c r="E21" s="1" t="str">
        <f>IF(OR(D21="Непроход",D21="Возврат",D21&gt;0),I14,"")</f>
        <v/>
      </c>
      <c r="F21" s="1" t="str">
        <f t="shared" si="0"/>
        <v/>
      </c>
      <c r="G21" s="1" t="str">
        <f>IF(F21="","",IF(OR(F21&gt;0,F21=0,F21&lt;0),5000+SUM(F2:F21),"Ошибка"))</f>
        <v/>
      </c>
      <c r="S21" t="str">
        <f>IF(G21="","",IF(G21&gt;0,ABS(MIN(G21-MAX(G$1:G20),0)/MAX(G$1:G20))))</f>
        <v/>
      </c>
    </row>
    <row r="22" spans="1:19" x14ac:dyDescent="0.25">
      <c r="E22" s="1" t="str">
        <f>IF(OR(D22="Непроход",D22="Возврат",D22&gt;0),I14,"")</f>
        <v/>
      </c>
      <c r="F22" s="1" t="str">
        <f t="shared" si="0"/>
        <v/>
      </c>
      <c r="G22" s="1" t="str">
        <f>IF(F22="","",IF(OR(F22&gt;0,F22=0,F22&lt;0),5000+SUM(F2:F22),"Ошибка"))</f>
        <v/>
      </c>
      <c r="S22" t="str">
        <f>IF(G22="","",IF(G22&gt;0,ABS(MIN(G22-MAX(G$1:G21),0)/MAX(G$1:G21))))</f>
        <v/>
      </c>
    </row>
    <row r="23" spans="1:19" x14ac:dyDescent="0.25">
      <c r="E23" s="1" t="str">
        <f>IF(OR(D23="Непроход",D23="Возврат",D23&gt;0),I14,"")</f>
        <v/>
      </c>
      <c r="F23" s="1" t="str">
        <f t="shared" si="0"/>
        <v/>
      </c>
      <c r="G23" s="1" t="str">
        <f>IF(F23="","",IF(OR(F23&gt;0,F23=0,F23&lt;0),5000+SUM(F2:F23),"Ошибка"))</f>
        <v/>
      </c>
      <c r="S23" t="str">
        <f>IF(G23="","",IF(G23&gt;0,ABS(MIN(G23-MAX(G$1:G22),0)/MAX(G$1:G22))))</f>
        <v/>
      </c>
    </row>
    <row r="24" spans="1:19" x14ac:dyDescent="0.25">
      <c r="E24" s="1" t="str">
        <f>IF(OR(D24="Непроход",D24="Возврат",D24&gt;0),I14,"")</f>
        <v/>
      </c>
      <c r="F24" s="1" t="str">
        <f t="shared" si="0"/>
        <v/>
      </c>
      <c r="G24" s="1" t="str">
        <f>IF(F24="","",IF(OR(F24&gt;0,F24=0,F24&lt;0),5000+SUM(F2:F24),"Ошибка"))</f>
        <v/>
      </c>
      <c r="S24" t="str">
        <f>IF(G24="","",IF(G24&gt;0,ABS(MIN(G24-MAX(G$1:G23),0)/MAX(G$1:G23))))</f>
        <v/>
      </c>
    </row>
    <row r="25" spans="1:19" x14ac:dyDescent="0.25">
      <c r="E25" s="1" t="str">
        <f>IF(OR(D25="Непроход",D25="Возврат",D25&gt;0),I14,"")</f>
        <v/>
      </c>
      <c r="F25" s="1" t="str">
        <f t="shared" si="0"/>
        <v/>
      </c>
      <c r="G25" s="1" t="str">
        <f>IF(F25="","",IF(OR(F25&gt;0,F25=0,F25&lt;0),5000+SUM(F2:F25),"Ошибка"))</f>
        <v/>
      </c>
      <c r="S25" t="str">
        <f>IF(G25="","",IF(G25&gt;0,ABS(MIN(G25-MAX(G$1:G24),0)/MAX(G$1:G24))))</f>
        <v/>
      </c>
    </row>
    <row r="26" spans="1:19" x14ac:dyDescent="0.25">
      <c r="E26" s="1" t="str">
        <f>IF(OR(D26="Непроход",D26="Возврат",D26&gt;0),I14,"")</f>
        <v/>
      </c>
      <c r="F26" s="1" t="str">
        <f t="shared" si="0"/>
        <v/>
      </c>
      <c r="G26" s="1" t="str">
        <f>IF(F26="","",IF(OR(F26&gt;0,F26=0,F26&lt;0),5000+SUM(F2:F26),"Ошибка"))</f>
        <v/>
      </c>
      <c r="S26" t="str">
        <f>IF(G26="","",IF(G26&gt;0,ABS(MIN(G26-MAX(G$1:G25),0)/MAX(G$1:G25))))</f>
        <v/>
      </c>
    </row>
    <row r="27" spans="1:19" x14ac:dyDescent="0.25">
      <c r="E27" s="1" t="str">
        <f>IF(OR(D27="Непроход",D27="Возврат",D27&gt;0),I14,"")</f>
        <v/>
      </c>
      <c r="F27" s="1" t="str">
        <f t="shared" si="0"/>
        <v/>
      </c>
      <c r="G27" s="1" t="str">
        <f>IF(F27="","",IF(OR(F27&gt;0,F27=0,F27&lt;0),5000+SUM(F2:F27),"Ошибка"))</f>
        <v/>
      </c>
      <c r="S27" t="str">
        <f>IF(G27="","",IF(G27&gt;0,ABS(MIN(G27-MAX(G$1:G26),0)/MAX(G$1:G26))))</f>
        <v/>
      </c>
    </row>
    <row r="28" spans="1:19" x14ac:dyDescent="0.25">
      <c r="E28" s="1" t="str">
        <f>IF(OR(D28="Непроход",D28="Возврат",D28&gt;0),I14,"")</f>
        <v/>
      </c>
      <c r="F28" s="1" t="str">
        <f t="shared" si="0"/>
        <v/>
      </c>
      <c r="G28" s="1" t="str">
        <f>IF(F28="","",IF(OR(F28&gt;0,F28=0,F28&lt;0),5000+SUM(F2:F28),"Ошибка"))</f>
        <v/>
      </c>
      <c r="S28" t="str">
        <f>IF(G28="","",IF(G28&gt;0,ABS(MIN(G28-MAX(G$1:G27),0)/MAX(G$1:G27))))</f>
        <v/>
      </c>
    </row>
    <row r="29" spans="1:19" x14ac:dyDescent="0.25">
      <c r="E29" s="1" t="str">
        <f>IF(OR(D29="Непроход",D29="Возврат",D29&gt;0),I14,"")</f>
        <v/>
      </c>
      <c r="F29" s="1" t="str">
        <f t="shared" si="0"/>
        <v/>
      </c>
      <c r="G29" s="1" t="str">
        <f>IF(F29="","",IF(OR(F29&gt;0,F29=0,F29&lt;0),5000+SUM(F2:F29),"Ошибка"))</f>
        <v/>
      </c>
      <c r="S29" t="str">
        <f>IF(G29="","",IF(G29&gt;0,ABS(MIN(G29-MAX(G$1:G28),0)/MAX(G$1:G28))))</f>
        <v/>
      </c>
    </row>
    <row r="30" spans="1:19" x14ac:dyDescent="0.25">
      <c r="E30" s="1" t="str">
        <f>IF(OR(D30="Непроход",D30="Возврат",D30&gt;0),I14,"")</f>
        <v/>
      </c>
      <c r="F30" s="1" t="str">
        <f t="shared" si="0"/>
        <v/>
      </c>
      <c r="G30" s="1" t="str">
        <f>IF(F30="","",IF(OR(F30&gt;0,F30=0,F30&lt;0),5000+SUM(F2:F30),"Ошибка"))</f>
        <v/>
      </c>
      <c r="S30" t="str">
        <f>IF(G30="","",IF(G30&gt;0,ABS(MIN(G30-MAX(G$1:G29),0)/MAX(G$1:G29))))</f>
        <v/>
      </c>
    </row>
    <row r="31" spans="1:19" x14ac:dyDescent="0.25">
      <c r="E31" s="1" t="str">
        <f>IF(OR(D31="Непроход",D31="Возврат",D31&gt;0),I14,"")</f>
        <v/>
      </c>
      <c r="F31" s="1" t="str">
        <f t="shared" si="0"/>
        <v/>
      </c>
      <c r="G31" s="1" t="str">
        <f>IF(F31="","",IF(OR(F31&gt;0,F31=0,F31&lt;0),5000+SUM(F2:F31),"Ошибка"))</f>
        <v/>
      </c>
      <c r="S31" t="str">
        <f>IF(G31="","",IF(G31&gt;0,ABS(MIN(G31-MAX(G$1:G30),0)/MAX(G$1:G30))))</f>
        <v/>
      </c>
    </row>
    <row r="32" spans="1:19" x14ac:dyDescent="0.25">
      <c r="E32" s="1" t="str">
        <f>IF(OR(D32="Непроход",D32="Возврат",D32&gt;0),I14,"")</f>
        <v/>
      </c>
      <c r="F32" s="1" t="str">
        <f t="shared" si="0"/>
        <v/>
      </c>
      <c r="G32" s="1" t="str">
        <f>IF(F32="","",IF(OR(F32&gt;0,F32=0,F32&lt;0),5000+SUM(F2:F32),"Ошибка"))</f>
        <v/>
      </c>
      <c r="S32" t="str">
        <f>IF(G32="","",IF(G32&gt;0,ABS(MIN(G32-MAX(G$1:G31),0)/MAX(G$1:G31))))</f>
        <v/>
      </c>
    </row>
    <row r="33" spans="5:19" x14ac:dyDescent="0.25">
      <c r="E33" s="1" t="str">
        <f>IF(OR(D33="Непроход",D33="Возврат",D33&gt;0),I14,"")</f>
        <v/>
      </c>
      <c r="F33" s="1" t="str">
        <f t="shared" si="0"/>
        <v/>
      </c>
      <c r="G33" s="1" t="str">
        <f>IF(F33="","",IF(OR(F33&gt;0,F33=0,F33&lt;0),5000+SUM(F2:F33),"Ошибка"))</f>
        <v/>
      </c>
      <c r="S33" t="str">
        <f>IF(G33="","",IF(G33&gt;0,ABS(MIN(G33-MAX(G$1:G32),0)/MAX(G$1:G32))))</f>
        <v/>
      </c>
    </row>
    <row r="34" spans="5:19" x14ac:dyDescent="0.25">
      <c r="E34" s="1" t="str">
        <f>IF(OR(D34="Непроход",D34="Возврат",D34&gt;0),I14,"")</f>
        <v/>
      </c>
      <c r="F34" s="1" t="str">
        <f t="shared" si="0"/>
        <v/>
      </c>
      <c r="G34" s="1" t="str">
        <f>IF(F34="","",IF(OR(F34&gt;0,F34=0,F34&lt;0),5000+SUM(F2:F34),"Ошибка"))</f>
        <v/>
      </c>
      <c r="S34" t="str">
        <f>IF(G34="","",IF(G34&gt;0,ABS(MIN(G34-MAX(G$1:G33),0)/MAX(G$1:G33))))</f>
        <v/>
      </c>
    </row>
    <row r="35" spans="5:19" x14ac:dyDescent="0.25">
      <c r="E35" s="1" t="str">
        <f>IF(OR(D35="Непроход",D35="Возврат",D35&gt;0),I14,"")</f>
        <v/>
      </c>
      <c r="F35" s="1" t="str">
        <f t="shared" si="0"/>
        <v/>
      </c>
      <c r="G35" s="1" t="str">
        <f>IF(F35="","",IF(OR(F35&gt;0,F35=0,F35&lt;0),5000+SUM(F2:F35),"Ошибка"))</f>
        <v/>
      </c>
      <c r="S35" t="str">
        <f>IF(G35="","",IF(G35&gt;0,ABS(MIN(G35-MAX(G$1:G34),0)/MAX(G$1:G34))))</f>
        <v/>
      </c>
    </row>
    <row r="36" spans="5:19" x14ac:dyDescent="0.25">
      <c r="E36" s="1" t="str">
        <f>IF(OR(D36="Непроход",D36="Возврат",D36&gt;0),I14,"")</f>
        <v/>
      </c>
      <c r="F36" s="1" t="str">
        <f t="shared" si="0"/>
        <v/>
      </c>
      <c r="G36" s="1" t="str">
        <f>IF(F36="","",IF(OR(F36&gt;0,F36=0,F36&lt;0),5000+SUM(F2:F36),"Ошибка"))</f>
        <v/>
      </c>
      <c r="S36" t="str">
        <f>IF(G36="","",IF(G36&gt;0,ABS(MIN(G36-MAX(G$1:G35),0)/MAX(G$1:G35))))</f>
        <v/>
      </c>
    </row>
    <row r="37" spans="5:19" x14ac:dyDescent="0.25">
      <c r="E37" s="1" t="str">
        <f>IF(OR(D37="Непроход",D37="Возврат",D37&gt;0),I14,"")</f>
        <v/>
      </c>
      <c r="F37" s="1" t="str">
        <f t="shared" si="0"/>
        <v/>
      </c>
      <c r="G37" s="1" t="str">
        <f>IF(F37="","",IF(OR(F37&gt;0,F37=0,F37&lt;0),5000+SUM(F2:F37),"Ошибка"))</f>
        <v/>
      </c>
      <c r="S37" t="str">
        <f>IF(G37="","",IF(G37&gt;0,ABS(MIN(G37-MAX(G$1:G36),0)/MAX(G$1:G36))))</f>
        <v/>
      </c>
    </row>
    <row r="38" spans="5:19" x14ac:dyDescent="0.25">
      <c r="E38" s="1" t="str">
        <f>IF(OR(D38="Непроход",D38="Возврат",D38&gt;0),I14,"")</f>
        <v/>
      </c>
      <c r="F38" s="1" t="str">
        <f t="shared" si="0"/>
        <v/>
      </c>
      <c r="G38" s="1" t="str">
        <f>IF(F38="","",IF(OR(F38&gt;0,F38=0,F38&lt;0),5000+SUM(F2:F38),"Ошибка"))</f>
        <v/>
      </c>
      <c r="S38" t="str">
        <f>IF(G38="","",IF(G38&gt;0,ABS(MIN(G38-MAX(G$1:G37),0)/MAX(G$1:G37))))</f>
        <v/>
      </c>
    </row>
    <row r="39" spans="5:19" x14ac:dyDescent="0.25">
      <c r="E39" s="1" t="str">
        <f>IF(OR(D39="Непроход",D39="Возврат",D39&gt;0),I14,"")</f>
        <v/>
      </c>
      <c r="F39" s="1" t="str">
        <f t="shared" si="0"/>
        <v/>
      </c>
      <c r="G39" s="1" t="str">
        <f>IF(F39="","",IF(OR(F39&gt;0,F39=0,F39&lt;0),5000+SUM(F2:F39),"Ошибка"))</f>
        <v/>
      </c>
      <c r="S39" t="str">
        <f>IF(G39="","",IF(G39&gt;0,ABS(MIN(G39-MAX(G$1:G38),0)/MAX(G$1:G38))))</f>
        <v/>
      </c>
    </row>
    <row r="40" spans="5:19" x14ac:dyDescent="0.25">
      <c r="E40" s="1" t="str">
        <f>IF(OR(D40="Непроход",D40="Возврат",D40&gt;0),I14,"")</f>
        <v/>
      </c>
      <c r="F40" s="1" t="str">
        <f t="shared" si="0"/>
        <v/>
      </c>
      <c r="G40" s="1" t="str">
        <f>IF(F40="","",IF(OR(F40&gt;0,F40=0,F40&lt;0),5000+SUM(F2:F40),"Ошибка"))</f>
        <v/>
      </c>
      <c r="S40" t="str">
        <f>IF(G40="","",IF(G40&gt;0,ABS(MIN(G40-MAX(G$1:G39),0)/MAX(G$1:G39))))</f>
        <v/>
      </c>
    </row>
    <row r="41" spans="5:19" x14ac:dyDescent="0.25">
      <c r="E41" s="1" t="str">
        <f>IF(OR(D41="Непроход",D41="Возврат",D41&gt;0),I14,"")</f>
        <v/>
      </c>
      <c r="F41" s="1" t="str">
        <f t="shared" si="0"/>
        <v/>
      </c>
      <c r="G41" s="1" t="str">
        <f>IF(F41="","",IF(OR(F41&gt;0,F41=0,F41&lt;0),5000+SUM(F2:F41),"Ошибка"))</f>
        <v/>
      </c>
      <c r="S41" t="str">
        <f>IF(G41="","",IF(G41&gt;0,ABS(MIN(G41-MAX(G$1:G40),0)/MAX(G$1:G40))))</f>
        <v/>
      </c>
    </row>
    <row r="42" spans="5:19" x14ac:dyDescent="0.25">
      <c r="E42" s="1" t="str">
        <f>IF(OR(D42="Непроход",D42="Возврат",D42&gt;0),I14,"")</f>
        <v/>
      </c>
      <c r="F42" s="1" t="str">
        <f t="shared" si="0"/>
        <v/>
      </c>
      <c r="G42" s="1" t="str">
        <f>IF(F42="","",IF(OR(F42&gt;0,F42=0,F42&lt;0),5000+SUM(F2:F42),"Ошибка"))</f>
        <v/>
      </c>
      <c r="S42" t="str">
        <f>IF(G42="","",IF(G42&gt;0,ABS(MIN(G42-MAX(G$1:G41),0)/MAX(G$1:G41))))</f>
        <v/>
      </c>
    </row>
    <row r="43" spans="5:19" x14ac:dyDescent="0.25">
      <c r="E43" s="1" t="str">
        <f>IF(OR(D43="Непроход",D43="Возврат",D43&gt;0),I14,"")</f>
        <v/>
      </c>
      <c r="F43" s="1" t="str">
        <f t="shared" si="0"/>
        <v/>
      </c>
      <c r="G43" s="1" t="str">
        <f>IF(F43="","",IF(OR(F43&gt;0,F43=0,F43&lt;0),5000+SUM(F2:F43),"Ошибка"))</f>
        <v/>
      </c>
      <c r="S43" t="str">
        <f>IF(G43="","",IF(G43&gt;0,ABS(MIN(G43-MAX(G$1:G42),0)/MAX(G$1:G42))))</f>
        <v/>
      </c>
    </row>
    <row r="44" spans="5:19" x14ac:dyDescent="0.25">
      <c r="E44" s="1" t="str">
        <f>IF(OR(D44="Непроход",D44="Возврат",D44&gt;0),I14,"")</f>
        <v/>
      </c>
      <c r="F44" s="1" t="str">
        <f t="shared" si="0"/>
        <v/>
      </c>
      <c r="G44" s="1" t="str">
        <f>IF(F44="","",IF(OR(F44&gt;0,F44=0,F44&lt;0),5000+SUM(F2:F44),"Ошибка"))</f>
        <v/>
      </c>
      <c r="S44" t="str">
        <f>IF(G44="","",IF(G44&gt;0,ABS(MIN(G44-MAX(G$1:G43),0)/MAX(G$1:G43))))</f>
        <v/>
      </c>
    </row>
    <row r="45" spans="5:19" x14ac:dyDescent="0.25">
      <c r="E45" s="1" t="str">
        <f>IF(OR(D45="Непроход",D45="Возврат",D45&gt;0),I14,"")</f>
        <v/>
      </c>
      <c r="F45" s="1" t="str">
        <f t="shared" si="0"/>
        <v/>
      </c>
      <c r="G45" s="1" t="str">
        <f>IF(F45="","",IF(OR(F45&gt;0,F45=0,F45&lt;0),5000+SUM(F2:F45),"Ошибка"))</f>
        <v/>
      </c>
      <c r="S45" t="str">
        <f>IF(G45="","",IF(G45&gt;0,ABS(MIN(G45-MAX(G$1:G44),0)/MAX(G$1:G44))))</f>
        <v/>
      </c>
    </row>
    <row r="46" spans="5:19" x14ac:dyDescent="0.25">
      <c r="E46" s="1" t="str">
        <f>IF(OR(D46="Непроход",D46="Возврат",D46&gt;0),I14,"")</f>
        <v/>
      </c>
      <c r="F46" s="1" t="str">
        <f t="shared" si="0"/>
        <v/>
      </c>
      <c r="G46" s="1" t="str">
        <f>IF(F46="","",IF(OR(F46&gt;0,F46=0,F46&lt;0),5000+SUM(F2:F46),"Ошибка"))</f>
        <v/>
      </c>
      <c r="S46" t="str">
        <f>IF(G46="","",IF(G46&gt;0,ABS(MIN(G46-MAX(G$1:G45),0)/MAX(G$1:G45))))</f>
        <v/>
      </c>
    </row>
    <row r="47" spans="5:19" x14ac:dyDescent="0.25">
      <c r="E47" s="1" t="str">
        <f>IF(OR(D47="Непроход",D47="Возврат",D47&gt;0),I14,"")</f>
        <v/>
      </c>
      <c r="F47" s="1" t="str">
        <f t="shared" si="0"/>
        <v/>
      </c>
      <c r="G47" s="1" t="str">
        <f>IF(F47="","",IF(OR(F47&gt;0,F47=0,F47&lt;0),5000+SUM(F2:F47),"Ошибка"))</f>
        <v/>
      </c>
      <c r="S47" t="str">
        <f>IF(G47="","",IF(G47&gt;0,ABS(MIN(G47-MAX(G$1:G46),0)/MAX(G$1:G46))))</f>
        <v/>
      </c>
    </row>
    <row r="48" spans="5:19" x14ac:dyDescent="0.25">
      <c r="E48" s="1" t="str">
        <f>IF(OR(D48="Непроход",D48="Возврат",D48&gt;0),I14,"")</f>
        <v/>
      </c>
      <c r="F48" s="1" t="str">
        <f t="shared" si="0"/>
        <v/>
      </c>
      <c r="G48" s="1" t="str">
        <f>IF(F48="","",IF(OR(F48&gt;0,F48=0,F48&lt;0),5000+SUM(F2:F48),"Ошибка"))</f>
        <v/>
      </c>
      <c r="S48" t="str">
        <f>IF(G48="","",IF(G48&gt;0,ABS(MIN(G48-MAX(G$1:G47),0)/MAX(G$1:G47))))</f>
        <v/>
      </c>
    </row>
    <row r="49" spans="5:19" x14ac:dyDescent="0.25">
      <c r="E49" s="1" t="str">
        <f>IF(OR(D49="Непроход",D49="Возврат",D49&gt;0),I14,"")</f>
        <v/>
      </c>
      <c r="F49" s="1" t="str">
        <f t="shared" si="0"/>
        <v/>
      </c>
      <c r="G49" s="1" t="str">
        <f>IF(F49="","",IF(OR(F49&gt;0,F49=0,F49&lt;0),5000+SUM(F2:F49),"Ошибка"))</f>
        <v/>
      </c>
      <c r="S49" t="str">
        <f>IF(G49="","",IF(G49&gt;0,ABS(MIN(G49-MAX(G$1:G48),0)/MAX(G$1:G48))))</f>
        <v/>
      </c>
    </row>
    <row r="50" spans="5:19" x14ac:dyDescent="0.25">
      <c r="E50" s="1" t="str">
        <f>IF(OR(D50="Непроход",D50="Возврат",D50&gt;0),I14,"")</f>
        <v/>
      </c>
      <c r="F50" s="1" t="str">
        <f t="shared" si="0"/>
        <v/>
      </c>
      <c r="G50" s="1" t="str">
        <f>IF(F50="","",IF(OR(F50&gt;0,F50=0,F50&lt;0),5000+SUM(F2:F50),"Ошибка"))</f>
        <v/>
      </c>
      <c r="S50" t="str">
        <f>IF(G50="","",IF(G50&gt;0,ABS(MIN(G50-MAX(G$1:G49),0)/MAX(G$1:G49))))</f>
        <v/>
      </c>
    </row>
    <row r="51" spans="5:19" x14ac:dyDescent="0.25">
      <c r="E51" s="1" t="str">
        <f>IF(OR(D51="Непроход",D51="Возврат",D51&gt;0),I14,"")</f>
        <v/>
      </c>
      <c r="F51" s="1" t="str">
        <f t="shared" si="0"/>
        <v/>
      </c>
      <c r="G51" s="1" t="str">
        <f>IF(F51="","",IF(OR(F51&gt;0,F51=0,F51&lt;0),5000+SUM(F2:F51),"Ошибка"))</f>
        <v/>
      </c>
      <c r="S51" t="str">
        <f>IF(G51="","",IF(G51&gt;0,ABS(MIN(G51-MAX(G$1:G50),0)/MAX(G$1:G50))))</f>
        <v/>
      </c>
    </row>
    <row r="52" spans="5:19" x14ac:dyDescent="0.25">
      <c r="E52" s="1" t="str">
        <f>IF(OR(D52="Непроход",D52="Возврат",D52&gt;0),I14,"")</f>
        <v/>
      </c>
      <c r="F52" s="1" t="str">
        <f t="shared" si="0"/>
        <v/>
      </c>
      <c r="G52" s="1" t="str">
        <f>IF(F52="","",IF(OR(F52&gt;0,F52=0,F52&lt;0),5000+SUM(F2:F52),"Ошибка"))</f>
        <v/>
      </c>
      <c r="S52" t="str">
        <f>IF(G52="","",IF(G52&gt;0,ABS(MIN(G52-MAX(G$1:G51),0)/MAX(G$1:G51))))</f>
        <v/>
      </c>
    </row>
    <row r="53" spans="5:19" x14ac:dyDescent="0.25">
      <c r="E53" s="1" t="str">
        <f>IF(OR(D53="Непроход",D53="Возврат",D53&gt;0),I14,"")</f>
        <v/>
      </c>
      <c r="F53" s="1" t="str">
        <f t="shared" si="0"/>
        <v/>
      </c>
      <c r="G53" s="1" t="str">
        <f>IF(F53="","",IF(OR(F53&gt;0,F53=0,F53&lt;0),5000+SUM(F2:F53),"Ошибка"))</f>
        <v/>
      </c>
      <c r="S53" t="str">
        <f>IF(G53="","",IF(G53&gt;0,ABS(MIN(G53-MAX(G$1:G52),0)/MAX(G$1:G52))))</f>
        <v/>
      </c>
    </row>
    <row r="54" spans="5:19" x14ac:dyDescent="0.25">
      <c r="E54" s="1" t="str">
        <f>IF(OR(D54="Непроход",D54="Возврат",D54&gt;0),I14,"")</f>
        <v/>
      </c>
      <c r="F54" s="1" t="str">
        <f t="shared" si="0"/>
        <v/>
      </c>
      <c r="G54" s="1" t="str">
        <f>IF(F54="","",IF(OR(F54&gt;0,F54=0,F54&lt;0),5000+SUM(F2:F54),"Ошибка"))</f>
        <v/>
      </c>
      <c r="S54" t="str">
        <f>IF(G54="","",IF(G54&gt;0,ABS(MIN(G54-MAX(G$1:G53),0)/MAX(G$1:G53))))</f>
        <v/>
      </c>
    </row>
    <row r="55" spans="5:19" x14ac:dyDescent="0.25">
      <c r="E55" s="1" t="str">
        <f>IF(OR(D55="Непроход",D55="Возврат",D55&gt;0),I14,"")</f>
        <v/>
      </c>
      <c r="F55" s="1" t="str">
        <f t="shared" si="0"/>
        <v/>
      </c>
      <c r="G55" s="1" t="str">
        <f>IF(F55="","",IF(OR(F55&gt;0,F55=0,F55&lt;0),5000+SUM(F2:F55),"Ошибка"))</f>
        <v/>
      </c>
      <c r="S55" t="str">
        <f>IF(G55="","",IF(G55&gt;0,ABS(MIN(G55-MAX(G$1:G54),0)/MAX(G$1:G54))))</f>
        <v/>
      </c>
    </row>
    <row r="56" spans="5:19" x14ac:dyDescent="0.25">
      <c r="E56" s="1" t="str">
        <f>IF(OR(D56="Непроход",D56="Возврат",D56&gt;0),I14,"")</f>
        <v/>
      </c>
      <c r="F56" s="1" t="str">
        <f t="shared" si="0"/>
        <v/>
      </c>
      <c r="G56" s="1" t="str">
        <f>IF(F56="","",IF(OR(F56&gt;0,F56=0,F56&lt;0),5000+SUM(F2:F56),"Ошибка"))</f>
        <v/>
      </c>
      <c r="S56" t="str">
        <f>IF(G56="","",IF(G56&gt;0,ABS(MIN(G56-MAX(G$1:G55),0)/MAX(G$1:G55))))</f>
        <v/>
      </c>
    </row>
    <row r="57" spans="5:19" x14ac:dyDescent="0.25">
      <c r="E57" s="1" t="str">
        <f>IF(OR(D57="Непроход",D57="Возврат",D57&gt;0),I14,"")</f>
        <v/>
      </c>
      <c r="F57" s="1" t="str">
        <f t="shared" si="0"/>
        <v/>
      </c>
      <c r="G57" s="1" t="str">
        <f>IF(F57="","",IF(OR(F57&gt;0,F57=0,F57&lt;0),5000+SUM(F2:F57),"Ошибка"))</f>
        <v/>
      </c>
      <c r="S57" t="str">
        <f>IF(G57="","",IF(G57&gt;0,ABS(MIN(G57-MAX(G$1:G56),0)/MAX(G$1:G56))))</f>
        <v/>
      </c>
    </row>
    <row r="58" spans="5:19" x14ac:dyDescent="0.25">
      <c r="E58" s="1" t="str">
        <f>IF(OR(D58="Непроход",D58="Возврат",D58&gt;0),I14,"")</f>
        <v/>
      </c>
      <c r="F58" s="1" t="str">
        <f t="shared" si="0"/>
        <v/>
      </c>
      <c r="G58" s="1" t="str">
        <f>IF(F58="","",IF(OR(F58&gt;0,F58=0,F58&lt;0),5000+SUM(F2:F58),"Ошибка"))</f>
        <v/>
      </c>
      <c r="S58" t="str">
        <f>IF(G58="","",IF(G58&gt;0,ABS(MIN(G58-MAX(G$1:G57),0)/MAX(G$1:G57))))</f>
        <v/>
      </c>
    </row>
    <row r="59" spans="5:19" x14ac:dyDescent="0.25">
      <c r="E59" s="1" t="str">
        <f>IF(OR(D59="Непроход",D59="Возврат",D59&gt;0),I14,"")</f>
        <v/>
      </c>
      <c r="F59" s="1" t="str">
        <f t="shared" si="0"/>
        <v/>
      </c>
      <c r="G59" s="1" t="str">
        <f>IF(F59="","",IF(OR(F59&gt;0,F59=0,F59&lt;0),5000+SUM(F2:F59),"Ошибка"))</f>
        <v/>
      </c>
      <c r="S59" t="str">
        <f>IF(G59="","",IF(G59&gt;0,ABS(MIN(G59-MAX(G$1:G58),0)/MAX(G$1:G58))))</f>
        <v/>
      </c>
    </row>
    <row r="60" spans="5:19" x14ac:dyDescent="0.25">
      <c r="E60" s="1" t="str">
        <f>IF(OR(D60="Непроход",D60="Возврат",D60&gt;0),I14,"")</f>
        <v/>
      </c>
      <c r="F60" s="1" t="str">
        <f t="shared" si="0"/>
        <v/>
      </c>
      <c r="G60" s="1" t="str">
        <f>IF(F60="","",IF(OR(F60&gt;0,F60=0,F60&lt;0),5000+SUM(F2:F60),"Ошибка"))</f>
        <v/>
      </c>
      <c r="S60" t="str">
        <f>IF(G60="","",IF(G60&gt;0,ABS(MIN(G60-MAX(G$1:G59),0)/MAX(G$1:G59))))</f>
        <v/>
      </c>
    </row>
    <row r="61" spans="5:19" x14ac:dyDescent="0.25">
      <c r="E61" s="1" t="str">
        <f>IF(OR(D61="Непроход",D61="Возврат",D61&gt;0),I14,"")</f>
        <v/>
      </c>
      <c r="F61" s="1" t="str">
        <f t="shared" si="0"/>
        <v/>
      </c>
      <c r="G61" s="1" t="str">
        <f>IF(F61="","",IF(OR(F61&gt;0,F61=0,F61&lt;0),5000+SUM(F2:F61),"Ошибка"))</f>
        <v/>
      </c>
      <c r="S61" t="str">
        <f>IF(G61="","",IF(G61&gt;0,ABS(MIN(G61-MAX(G$1:G60),0)/MAX(G$1:G60))))</f>
        <v/>
      </c>
    </row>
    <row r="62" spans="5:19" x14ac:dyDescent="0.25">
      <c r="E62" s="1" t="str">
        <f>IF(OR(D62="Непроход",D62="Возврат",D62&gt;0),I14,"")</f>
        <v/>
      </c>
      <c r="F62" s="1" t="str">
        <f t="shared" si="0"/>
        <v/>
      </c>
      <c r="G62" s="1" t="str">
        <f>IF(F62="","",IF(OR(F62&gt;0,F62=0,F62&lt;0),5000+SUM(F2:F62),"Ошибка"))</f>
        <v/>
      </c>
      <c r="S62" t="str">
        <f>IF(G62="","",IF(G62&gt;0,ABS(MIN(G62-MAX(G$1:G61),0)/MAX(G$1:G61))))</f>
        <v/>
      </c>
    </row>
    <row r="63" spans="5:19" x14ac:dyDescent="0.25">
      <c r="E63" s="1" t="str">
        <f>IF(OR(D63="Непроход",D63="Возврат",D63&gt;0),I14,"")</f>
        <v/>
      </c>
      <c r="F63" s="1" t="str">
        <f t="shared" si="0"/>
        <v/>
      </c>
      <c r="G63" s="1" t="str">
        <f>IF(F63="","",IF(OR(F63&gt;0,F63=0,F63&lt;0),5000+SUM(F2:F63),"Ошибка"))</f>
        <v/>
      </c>
      <c r="S63" t="str">
        <f>IF(G63="","",IF(G63&gt;0,ABS(MIN(G63-MAX(G$1:G62),0)/MAX(G$1:G62))))</f>
        <v/>
      </c>
    </row>
    <row r="64" spans="5:19" x14ac:dyDescent="0.25">
      <c r="E64" s="1" t="str">
        <f>IF(OR(D64="Непроход",D64="Возврат",D64&gt;0),I14,"")</f>
        <v/>
      </c>
      <c r="F64" s="1" t="str">
        <f t="shared" si="0"/>
        <v/>
      </c>
      <c r="G64" s="1" t="str">
        <f>IF(F64="","",IF(OR(F64&gt;0,F64=0,F64&lt;0),5000+SUM(F2:F64),"Ошибка"))</f>
        <v/>
      </c>
      <c r="S64" t="str">
        <f>IF(G64="","",IF(G64&gt;0,ABS(MIN(G64-MAX(G$1:G63),0)/MAX(G$1:G63))))</f>
        <v/>
      </c>
    </row>
    <row r="65" spans="5:19" x14ac:dyDescent="0.25">
      <c r="E65" s="1" t="str">
        <f>IF(OR(D65="Непроход",D65="Возврат",D65&gt;0),I14,"")</f>
        <v/>
      </c>
      <c r="F65" s="1" t="str">
        <f t="shared" si="0"/>
        <v/>
      </c>
      <c r="G65" s="1" t="str">
        <f>IF(F65="","",IF(OR(F65&gt;0,F65=0,F65&lt;0),5000+SUM(F2:F65),"Ошибка"))</f>
        <v/>
      </c>
      <c r="S65" t="str">
        <f>IF(G65="","",IF(G65&gt;0,ABS(MIN(G65-MAX(G$1:G64),0)/MAX(G$1:G64))))</f>
        <v/>
      </c>
    </row>
    <row r="66" spans="5:19" x14ac:dyDescent="0.25">
      <c r="E66" s="1" t="str">
        <f>IF(OR(D66="Непроход",D66="Возврат",D66&gt;0),I14,"")</f>
        <v/>
      </c>
      <c r="F66" s="1" t="str">
        <f t="shared" si="0"/>
        <v/>
      </c>
      <c r="G66" s="1" t="str">
        <f>IF(F66="","",IF(OR(F66&gt;0,F66=0,F66&lt;0),5000+SUM(F2:F66),"Ошибка"))</f>
        <v/>
      </c>
      <c r="S66" t="str">
        <f>IF(G66="","",IF(G66&gt;0,ABS(MIN(G66-MAX(G$1:G65),0)/MAX(G$1:G65))))</f>
        <v/>
      </c>
    </row>
    <row r="67" spans="5:19" x14ac:dyDescent="0.25">
      <c r="E67" s="1" t="str">
        <f>IF(OR(D67="Непроход",D67="Возврат",D67&gt;0),I14,"")</f>
        <v/>
      </c>
      <c r="F67" s="1" t="str">
        <f t="shared" ref="F67:F130" si="1">IF(D67="Непроход",-E67,IF(D67="Возврат",0,IF(D67="","",D67*E67-E67)))</f>
        <v/>
      </c>
      <c r="G67" s="1" t="str">
        <f>IF(F67="","",IF(OR(F67&gt;0,F67=0,F67&lt;0),5000+SUM(F2:F67),"Ошибка"))</f>
        <v/>
      </c>
      <c r="S67" t="str">
        <f>IF(G67="","",IF(G67&gt;0,ABS(MIN(G67-MAX(G$1:G66),0)/MAX(G$1:G66))))</f>
        <v/>
      </c>
    </row>
    <row r="68" spans="5:19" x14ac:dyDescent="0.25">
      <c r="E68" s="1" t="str">
        <f>IF(OR(D68="Непроход",D68="Возврат",D68&gt;0),I14,"")</f>
        <v/>
      </c>
      <c r="F68" s="1" t="str">
        <f t="shared" si="1"/>
        <v/>
      </c>
      <c r="G68" s="1" t="str">
        <f>IF(F68="","",IF(OR(F68&gt;0,F68=0,F68&lt;0),5000+SUM(F2:F68),"Ошибка"))</f>
        <v/>
      </c>
      <c r="S68" t="str">
        <f>IF(G68="","",IF(G68&gt;0,ABS(MIN(G68-MAX(G$1:G67),0)/MAX(G$1:G67))))</f>
        <v/>
      </c>
    </row>
    <row r="69" spans="5:19" x14ac:dyDescent="0.25">
      <c r="E69" s="1" t="str">
        <f>IF(OR(D69="Непроход",D69="Возврат",D69&gt;0),I14,"")</f>
        <v/>
      </c>
      <c r="F69" s="1" t="str">
        <f t="shared" si="1"/>
        <v/>
      </c>
      <c r="G69" s="1" t="str">
        <f>IF(F69="","",IF(OR(F69&gt;0,F69=0,F69&lt;0),5000+SUM(F2:F69),"Ошибка"))</f>
        <v/>
      </c>
      <c r="S69" t="str">
        <f>IF(G69="","",IF(G69&gt;0,ABS(MIN(G69-MAX(G$1:G68),0)/MAX(G$1:G68))))</f>
        <v/>
      </c>
    </row>
    <row r="70" spans="5:19" x14ac:dyDescent="0.25">
      <c r="E70" s="1" t="str">
        <f>IF(OR(D70="Непроход",D70="Возврат",D70&gt;0),I14,"")</f>
        <v/>
      </c>
      <c r="F70" s="1" t="str">
        <f t="shared" si="1"/>
        <v/>
      </c>
      <c r="G70" s="1" t="str">
        <f>IF(F70="","",IF(OR(F70&gt;0,F70=0,F70&lt;0),5000+SUM(F2:F70),"Ошибка"))</f>
        <v/>
      </c>
      <c r="S70" t="str">
        <f>IF(G70="","",IF(G70&gt;0,ABS(MIN(G70-MAX(G$1:G69),0)/MAX(G$1:G69))))</f>
        <v/>
      </c>
    </row>
    <row r="71" spans="5:19" x14ac:dyDescent="0.25">
      <c r="E71" s="1" t="str">
        <f>IF(OR(D71="Непроход",D71="Возврат",D71&gt;0),I14,"")</f>
        <v/>
      </c>
      <c r="F71" s="1" t="str">
        <f t="shared" si="1"/>
        <v/>
      </c>
      <c r="G71" s="1" t="str">
        <f>IF(F71="","",IF(OR(F71&gt;0,F71=0,F71&lt;0),5000+SUM(F2:F71),"Ошибка"))</f>
        <v/>
      </c>
      <c r="S71" t="str">
        <f>IF(G71="","",IF(G71&gt;0,ABS(MIN(G71-MAX(G$1:G70),0)/MAX(G$1:G70))))</f>
        <v/>
      </c>
    </row>
    <row r="72" spans="5:19" x14ac:dyDescent="0.25">
      <c r="E72" s="1" t="str">
        <f>IF(OR(D72="Непроход",D72="Возврат",D72&gt;0),I14,"")</f>
        <v/>
      </c>
      <c r="F72" s="1" t="str">
        <f t="shared" si="1"/>
        <v/>
      </c>
      <c r="G72" s="1" t="str">
        <f>IF(F72="","",IF(OR(F72&gt;0,F72=0,F72&lt;0),5000+SUM(F2:F72),"Ошибка"))</f>
        <v/>
      </c>
      <c r="S72" t="str">
        <f>IF(G72="","",IF(G72&gt;0,ABS(MIN(G72-MAX(G$1:G71),0)/MAX(G$1:G71))))</f>
        <v/>
      </c>
    </row>
    <row r="73" spans="5:19" x14ac:dyDescent="0.25">
      <c r="E73" s="1" t="str">
        <f>IF(OR(D73="Непроход",D73="Возврат",D73&gt;0),I14,"")</f>
        <v/>
      </c>
      <c r="F73" s="1" t="str">
        <f t="shared" si="1"/>
        <v/>
      </c>
      <c r="G73" s="1" t="str">
        <f>IF(F73="","",IF(OR(F73&gt;0,F73=0,F73&lt;0),5000+SUM(F2:F73),"Ошибка"))</f>
        <v/>
      </c>
      <c r="S73" t="str">
        <f>IF(G73="","",IF(G73&gt;0,ABS(MIN(G73-MAX(G$1:G72),0)/MAX(G$1:G72))))</f>
        <v/>
      </c>
    </row>
    <row r="74" spans="5:19" x14ac:dyDescent="0.25">
      <c r="E74" s="1" t="str">
        <f>IF(OR(D74="Непроход",D74="Возврат",D74&gt;0),I14,"")</f>
        <v/>
      </c>
      <c r="F74" s="1" t="str">
        <f t="shared" si="1"/>
        <v/>
      </c>
      <c r="G74" s="1" t="str">
        <f>IF(F74="","",IF(OR(F74&gt;0,F74=0,F74&lt;0),5000+SUM(F2:F74),"Ошибка"))</f>
        <v/>
      </c>
      <c r="S74" t="str">
        <f>IF(G74="","",IF(G74&gt;0,ABS(MIN(G74-MAX(G$1:G73),0)/MAX(G$1:G73))))</f>
        <v/>
      </c>
    </row>
    <row r="75" spans="5:19" x14ac:dyDescent="0.25">
      <c r="E75" s="1" t="str">
        <f>IF(OR(D75="Непроход",D75="Возврат",D75&gt;0),I14,"")</f>
        <v/>
      </c>
      <c r="F75" s="1" t="str">
        <f t="shared" si="1"/>
        <v/>
      </c>
      <c r="G75" s="1" t="str">
        <f>IF(F75="","",IF(OR(F75&gt;0,F75=0,F75&lt;0),5000+SUM(F2:F75),"Ошибка"))</f>
        <v/>
      </c>
      <c r="S75" t="str">
        <f>IF(G75="","",IF(G75&gt;0,ABS(MIN(G75-MAX(G$1:G74),0)/MAX(G$1:G74))))</f>
        <v/>
      </c>
    </row>
    <row r="76" spans="5:19" x14ac:dyDescent="0.25">
      <c r="E76" s="1" t="str">
        <f>IF(OR(D76="Непроход",D76="Возврат",D76&gt;0),I14,"")</f>
        <v/>
      </c>
      <c r="F76" s="1" t="str">
        <f t="shared" si="1"/>
        <v/>
      </c>
      <c r="G76" s="1" t="str">
        <f>IF(F76="","",IF(OR(F76&gt;0,F76=0,F76&lt;0),5000+SUM(F2:F76),"Ошибка"))</f>
        <v/>
      </c>
      <c r="S76" t="str">
        <f>IF(G76="","",IF(G76&gt;0,ABS(MIN(G76-MAX(G$1:G75),0)/MAX(G$1:G75))))</f>
        <v/>
      </c>
    </row>
    <row r="77" spans="5:19" x14ac:dyDescent="0.25">
      <c r="E77" s="1" t="str">
        <f>IF(OR(D77="Непроход",D77="Возврат",D77&gt;0),I14,"")</f>
        <v/>
      </c>
      <c r="F77" s="1" t="str">
        <f t="shared" si="1"/>
        <v/>
      </c>
      <c r="G77" s="1" t="str">
        <f>IF(F77="","",IF(OR(F77&gt;0,F77=0,F77&lt;0),5000+SUM(F2:F77),"Ошибка"))</f>
        <v/>
      </c>
      <c r="S77" t="str">
        <f>IF(G77="","",IF(G77&gt;0,ABS(MIN(G77-MAX(G$1:G76),0)/MAX(G$1:G76))))</f>
        <v/>
      </c>
    </row>
    <row r="78" spans="5:19" x14ac:dyDescent="0.25">
      <c r="E78" s="1" t="str">
        <f>IF(OR(D78="Непроход",D78="Возврат",D78&gt;0),I14,"")</f>
        <v/>
      </c>
      <c r="F78" s="1" t="str">
        <f t="shared" si="1"/>
        <v/>
      </c>
      <c r="G78" s="1" t="str">
        <f>IF(F78="","",IF(OR(F78&gt;0,F78=0,F78&lt;0),5000+SUM(F2:F78),"Ошибка"))</f>
        <v/>
      </c>
      <c r="S78" t="str">
        <f>IF(G78="","",IF(G78&gt;0,ABS(MIN(G78-MAX(G$1:G77),0)/MAX(G$1:G77))))</f>
        <v/>
      </c>
    </row>
    <row r="79" spans="5:19" x14ac:dyDescent="0.25">
      <c r="E79" s="1" t="str">
        <f>IF(OR(D79="Непроход",D79="Возврат",D79&gt;0),I14,"")</f>
        <v/>
      </c>
      <c r="F79" s="1" t="str">
        <f t="shared" si="1"/>
        <v/>
      </c>
      <c r="G79" s="1" t="str">
        <f>IF(F79="","",IF(OR(F79&gt;0,F79=0,F79&lt;0),5000+SUM(F2:F79),"Ошибка"))</f>
        <v/>
      </c>
      <c r="S79" t="str">
        <f>IF(G79="","",IF(G79&gt;0,ABS(MIN(G79-MAX(G$1:G78),0)/MAX(G$1:G78))))</f>
        <v/>
      </c>
    </row>
    <row r="80" spans="5:19" x14ac:dyDescent="0.25">
      <c r="E80" s="1" t="str">
        <f>IF(OR(D80="Непроход",D80="Возврат",D80&gt;0),I14,"")</f>
        <v/>
      </c>
      <c r="F80" s="1" t="str">
        <f t="shared" si="1"/>
        <v/>
      </c>
      <c r="G80" s="1" t="str">
        <f>IF(F80="","",IF(OR(F80&gt;0,F80=0,F80&lt;0),5000+SUM(F2:F80),"Ошибка"))</f>
        <v/>
      </c>
      <c r="S80" t="str">
        <f>IF(G80="","",IF(G80&gt;0,ABS(MIN(G80-MAX(G$1:G79),0)/MAX(G$1:G79))))</f>
        <v/>
      </c>
    </row>
    <row r="81" spans="5:19" x14ac:dyDescent="0.25">
      <c r="E81" s="1" t="str">
        <f>IF(OR(D81="Непроход",D81="Возврат",D81&gt;0),I14,"")</f>
        <v/>
      </c>
      <c r="F81" s="1" t="str">
        <f t="shared" si="1"/>
        <v/>
      </c>
      <c r="G81" s="1" t="str">
        <f>IF(F81="","",IF(OR(F81&gt;0,F81=0,F81&lt;0),5000+SUM(F2:F81),"Ошибка"))</f>
        <v/>
      </c>
      <c r="S81" t="str">
        <f>IF(G81="","",IF(G81&gt;0,ABS(MIN(G81-MAX(G$1:G80),0)/MAX(G$1:G80))))</f>
        <v/>
      </c>
    </row>
    <row r="82" spans="5:19" x14ac:dyDescent="0.25">
      <c r="E82" s="1" t="str">
        <f>IF(OR(D82="Непроход",D82="Возврат",D82&gt;0),I14,"")</f>
        <v/>
      </c>
      <c r="F82" s="1" t="str">
        <f t="shared" si="1"/>
        <v/>
      </c>
      <c r="G82" s="1" t="str">
        <f>IF(F82="","",IF(OR(F82&gt;0,F82=0,F82&lt;0),5000+SUM(F2:F82),"Ошибка"))</f>
        <v/>
      </c>
      <c r="S82" t="str">
        <f>IF(G82="","",IF(G82&gt;0,ABS(MIN(G82-MAX(G$1:G81),0)/MAX(G$1:G81))))</f>
        <v/>
      </c>
    </row>
    <row r="83" spans="5:19" x14ac:dyDescent="0.25">
      <c r="E83" s="1" t="str">
        <f>IF(OR(D83="Непроход",D83="Возврат",D83&gt;0),I14,"")</f>
        <v/>
      </c>
      <c r="F83" s="1" t="str">
        <f t="shared" si="1"/>
        <v/>
      </c>
      <c r="G83" s="1" t="str">
        <f>IF(F83="","",IF(OR(F83&gt;0,F83=0,F83&lt;0),5000+SUM(F2:F83),"Ошибка"))</f>
        <v/>
      </c>
      <c r="S83" t="str">
        <f>IF(G83="","",IF(G83&gt;0,ABS(MIN(G83-MAX(G$1:G82),0)/MAX(G$1:G82))))</f>
        <v/>
      </c>
    </row>
    <row r="84" spans="5:19" x14ac:dyDescent="0.25">
      <c r="E84" s="1" t="str">
        <f>IF(OR(D84="Непроход",D84="Возврат",D84&gt;0),I14,"")</f>
        <v/>
      </c>
      <c r="F84" s="1" t="str">
        <f t="shared" si="1"/>
        <v/>
      </c>
      <c r="G84" s="1" t="str">
        <f>IF(F84="","",IF(OR(F84&gt;0,F84=0,F84&lt;0),5000+SUM(F2:F84),"Ошибка"))</f>
        <v/>
      </c>
      <c r="S84" t="str">
        <f>IF(G84="","",IF(G84&gt;0,ABS(MIN(G84-MAX(G$1:G83),0)/MAX(G$1:G83))))</f>
        <v/>
      </c>
    </row>
    <row r="85" spans="5:19" x14ac:dyDescent="0.25">
      <c r="E85" s="1" t="str">
        <f>IF(OR(D85="Непроход",D85="Возврат",D85&gt;0),I14,"")</f>
        <v/>
      </c>
      <c r="F85" s="1" t="str">
        <f t="shared" si="1"/>
        <v/>
      </c>
      <c r="G85" s="1" t="str">
        <f>IF(F85="","",IF(OR(F85&gt;0,F85=0,F85&lt;0),5000+SUM(F2:F85),"Ошибка"))</f>
        <v/>
      </c>
      <c r="S85" t="str">
        <f>IF(G85="","",IF(G85&gt;0,ABS(MIN(G85-MAX(G$1:G84),0)/MAX(G$1:G84))))</f>
        <v/>
      </c>
    </row>
    <row r="86" spans="5:19" x14ac:dyDescent="0.25">
      <c r="E86" s="1" t="str">
        <f>IF(OR(D86="Непроход",D86="Возврат",D86&gt;0),I14,"")</f>
        <v/>
      </c>
      <c r="F86" s="1" t="str">
        <f t="shared" si="1"/>
        <v/>
      </c>
      <c r="G86" s="1" t="str">
        <f>IF(F86="","",IF(OR(F86&gt;0,F86=0,F86&lt;0),5000+SUM(F2:F86),"Ошибка"))</f>
        <v/>
      </c>
      <c r="S86" t="str">
        <f>IF(G86="","",IF(G86&gt;0,ABS(MIN(G86-MAX(G$1:G85),0)/MAX(G$1:G85))))</f>
        <v/>
      </c>
    </row>
    <row r="87" spans="5:19" x14ac:dyDescent="0.25">
      <c r="E87" s="1" t="str">
        <f>IF(OR(D87="Непроход",D87="Возврат",D87&gt;0),I14,"")</f>
        <v/>
      </c>
      <c r="F87" s="1" t="str">
        <f t="shared" si="1"/>
        <v/>
      </c>
      <c r="G87" s="1" t="str">
        <f>IF(F87="","",IF(OR(F87&gt;0,F87=0,F87&lt;0),5000+SUM(F2:F87),"Ошибка"))</f>
        <v/>
      </c>
      <c r="S87" t="str">
        <f>IF(G87="","",IF(G87&gt;0,ABS(MIN(G87-MAX(G$1:G86),0)/MAX(G$1:G86))))</f>
        <v/>
      </c>
    </row>
    <row r="88" spans="5:19" x14ac:dyDescent="0.25">
      <c r="E88" s="1" t="str">
        <f>IF(OR(D88="Непроход",D88="Возврат",D88&gt;0),I14,"")</f>
        <v/>
      </c>
      <c r="F88" s="1" t="str">
        <f t="shared" si="1"/>
        <v/>
      </c>
      <c r="G88" s="1" t="str">
        <f>IF(F88="","",IF(OR(F88&gt;0,F88=0,F88&lt;0),5000+SUM(F2:F88),"Ошибка"))</f>
        <v/>
      </c>
      <c r="S88" t="str">
        <f>IF(G88="","",IF(G88&gt;0,ABS(MIN(G88-MAX(G$1:G87),0)/MAX(G$1:G87))))</f>
        <v/>
      </c>
    </row>
    <row r="89" spans="5:19" x14ac:dyDescent="0.25">
      <c r="E89" s="1" t="str">
        <f>IF(OR(D89="Непроход",D89="Возврат",D89&gt;0),I14,"")</f>
        <v/>
      </c>
      <c r="F89" s="1" t="str">
        <f t="shared" si="1"/>
        <v/>
      </c>
      <c r="G89" s="1" t="str">
        <f>IF(F89="","",IF(OR(F89&gt;0,F89=0,F89&lt;0),5000+SUM(F2:F89),"Ошибка"))</f>
        <v/>
      </c>
      <c r="S89" t="str">
        <f>IF(G89="","",IF(G89&gt;0,ABS(MIN(G89-MAX(G$1:G88),0)/MAX(G$1:G88))))</f>
        <v/>
      </c>
    </row>
    <row r="90" spans="5:19" x14ac:dyDescent="0.25">
      <c r="E90" s="1" t="str">
        <f>IF(OR(D90="Непроход",D90="Возврат",D90&gt;0),I14,"")</f>
        <v/>
      </c>
      <c r="F90" s="1" t="str">
        <f t="shared" si="1"/>
        <v/>
      </c>
      <c r="G90" s="1" t="str">
        <f>IF(F90="","",IF(OR(F90&gt;0,F90=0,F90&lt;0),5000+SUM(F2:F90),"Ошибка"))</f>
        <v/>
      </c>
      <c r="S90" t="str">
        <f>IF(G90="","",IF(G90&gt;0,ABS(MIN(G90-MAX(G$1:G89),0)/MAX(G$1:G89))))</f>
        <v/>
      </c>
    </row>
    <row r="91" spans="5:19" x14ac:dyDescent="0.25">
      <c r="E91" s="1" t="str">
        <f>IF(OR(D91="Непроход",D91="Возврат",D91&gt;0),I14,"")</f>
        <v/>
      </c>
      <c r="F91" s="1" t="str">
        <f t="shared" si="1"/>
        <v/>
      </c>
      <c r="G91" s="1" t="str">
        <f>IF(F91="","",IF(OR(F91&gt;0,F91=0,F91&lt;0),5000+SUM(F2:F91),"Ошибка"))</f>
        <v/>
      </c>
      <c r="S91" t="str">
        <f>IF(G91="","",IF(G91&gt;0,ABS(MIN(G91-MAX(G$1:G90),0)/MAX(G$1:G90))))</f>
        <v/>
      </c>
    </row>
    <row r="92" spans="5:19" x14ac:dyDescent="0.25">
      <c r="E92" s="1" t="str">
        <f>IF(OR(D92="Непроход",D92="Возврат",D92&gt;0),I14,"")</f>
        <v/>
      </c>
      <c r="F92" s="1" t="str">
        <f t="shared" si="1"/>
        <v/>
      </c>
      <c r="G92" s="1" t="str">
        <f>IF(F92="","",IF(OR(F92&gt;0,F92=0,F92&lt;0),5000+SUM(F2:F92),"Ошибка"))</f>
        <v/>
      </c>
      <c r="S92" t="str">
        <f>IF(G92="","",IF(G92&gt;0,ABS(MIN(G92-MAX(G$1:G91),0)/MAX(G$1:G91))))</f>
        <v/>
      </c>
    </row>
    <row r="93" spans="5:19" x14ac:dyDescent="0.25">
      <c r="E93" s="1" t="str">
        <f>IF(OR(D93="Непроход",D93="Возврат",D93&gt;0),I14,"")</f>
        <v/>
      </c>
      <c r="F93" s="1" t="str">
        <f t="shared" si="1"/>
        <v/>
      </c>
      <c r="G93" s="1" t="str">
        <f>IF(F93="","",IF(OR(F93&gt;0,F93=0,F93&lt;0),5000+SUM(F2:F93),"Ошибка"))</f>
        <v/>
      </c>
      <c r="S93" t="str">
        <f>IF(G93="","",IF(G93&gt;0,ABS(MIN(G93-MAX(G$1:G92),0)/MAX(G$1:G92))))</f>
        <v/>
      </c>
    </row>
    <row r="94" spans="5:19" x14ac:dyDescent="0.25">
      <c r="E94" s="1" t="str">
        <f>IF(OR(D94="Непроход",D94="Возврат",D94&gt;0),I14,"")</f>
        <v/>
      </c>
      <c r="F94" s="1" t="str">
        <f t="shared" si="1"/>
        <v/>
      </c>
      <c r="G94" s="1" t="str">
        <f>IF(F94="","",IF(OR(F94&gt;0,F94=0,F94&lt;0),5000+SUM(F2:F94),"Ошибка"))</f>
        <v/>
      </c>
      <c r="S94" t="str">
        <f>IF(G94="","",IF(G94&gt;0,ABS(MIN(G94-MAX(G$1:G93),0)/MAX(G$1:G93))))</f>
        <v/>
      </c>
    </row>
    <row r="95" spans="5:19" x14ac:dyDescent="0.25">
      <c r="E95" s="1" t="str">
        <f>IF(OR(D95="Непроход",D95="Возврат",D95&gt;0),I14,"")</f>
        <v/>
      </c>
      <c r="F95" s="1" t="str">
        <f t="shared" si="1"/>
        <v/>
      </c>
      <c r="G95" s="1" t="str">
        <f>IF(F95="","",IF(OR(F95&gt;0,F95=0,F95&lt;0),5000+SUM(F2:F95),"Ошибка"))</f>
        <v/>
      </c>
      <c r="S95" t="str">
        <f>IF(G95="","",IF(G95&gt;0,ABS(MIN(G95-MAX(G$1:G94),0)/MAX(G$1:G94))))</f>
        <v/>
      </c>
    </row>
    <row r="96" spans="5:19" x14ac:dyDescent="0.25">
      <c r="E96" s="1" t="str">
        <f>IF(OR(D96="Непроход",D96="Возврат",D96&gt;0),I14,"")</f>
        <v/>
      </c>
      <c r="F96" s="1" t="str">
        <f t="shared" si="1"/>
        <v/>
      </c>
      <c r="G96" s="1" t="str">
        <f>IF(F96="","",IF(OR(F96&gt;0,F96=0,F96&lt;0),5000+SUM(F2:F96),"Ошибка"))</f>
        <v/>
      </c>
      <c r="S96" t="str">
        <f>IF(G96="","",IF(G96&gt;0,ABS(MIN(G96-MAX(G$1:G95),0)/MAX(G$1:G95))))</f>
        <v/>
      </c>
    </row>
    <row r="97" spans="5:19" x14ac:dyDescent="0.25">
      <c r="E97" s="1" t="str">
        <f>IF(OR(D97="Непроход",D97="Возврат",D97&gt;0),I14,"")</f>
        <v/>
      </c>
      <c r="F97" s="1" t="str">
        <f t="shared" si="1"/>
        <v/>
      </c>
      <c r="G97" s="1" t="str">
        <f>IF(F97="","",IF(OR(F97&gt;0,F97=0,F97&lt;0),5000+SUM(F2:F97),"Ошибка"))</f>
        <v/>
      </c>
      <c r="S97" t="str">
        <f>IF(G97="","",IF(G97&gt;0,ABS(MIN(G97-MAX(G$1:G96),0)/MAX(G$1:G96))))</f>
        <v/>
      </c>
    </row>
    <row r="98" spans="5:19" x14ac:dyDescent="0.25">
      <c r="E98" s="1" t="str">
        <f>IF(OR(D98="Непроход",D98="Возврат",D98&gt;0),I14,"")</f>
        <v/>
      </c>
      <c r="F98" s="1" t="str">
        <f t="shared" si="1"/>
        <v/>
      </c>
      <c r="G98" s="1" t="str">
        <f>IF(F98="","",IF(OR(F98&gt;0,F98=0,F98&lt;0),5000+SUM(F2:F98),"Ошибка"))</f>
        <v/>
      </c>
      <c r="S98" t="str">
        <f>IF(G98="","",IF(G98&gt;0,ABS(MIN(G98-MAX(G$1:G97),0)/MAX(G$1:G97))))</f>
        <v/>
      </c>
    </row>
    <row r="99" spans="5:19" x14ac:dyDescent="0.25">
      <c r="E99" s="1" t="str">
        <f>IF(OR(D99="Непроход",D99="Возврат",D99&gt;0),I14,"")</f>
        <v/>
      </c>
      <c r="F99" s="1" t="str">
        <f t="shared" si="1"/>
        <v/>
      </c>
      <c r="G99" s="1" t="str">
        <f>IF(F99="","",IF(OR(F99&gt;0,F99=0,F99&lt;0),5000+SUM(F2:F99),"Ошибка"))</f>
        <v/>
      </c>
      <c r="S99" t="str">
        <f>IF(G99="","",IF(G99&gt;0,ABS(MIN(G99-MAX(G$1:G98),0)/MAX(G$1:G98))))</f>
        <v/>
      </c>
    </row>
    <row r="100" spans="5:19" x14ac:dyDescent="0.25">
      <c r="E100" s="1" t="str">
        <f>IF(OR(D100="Непроход",D100="Возврат",D100&gt;0),I14,"")</f>
        <v/>
      </c>
      <c r="F100" s="1" t="str">
        <f t="shared" si="1"/>
        <v/>
      </c>
      <c r="G100" s="1" t="str">
        <f>IF(F100="","",IF(OR(F100&gt;0,F100=0,F100&lt;0),5000+SUM(F2:F100),"Ошибка"))</f>
        <v/>
      </c>
      <c r="S100" t="str">
        <f>IF(G100="","",IF(G100&gt;0,ABS(MIN(G100-MAX(G$1:G99),0)/MAX(G$1:G99))))</f>
        <v/>
      </c>
    </row>
    <row r="101" spans="5:19" x14ac:dyDescent="0.25">
      <c r="E101" s="1" t="str">
        <f>IF(OR(D101="Непроход",D101="Возврат",D101&gt;0),I14,"")</f>
        <v/>
      </c>
      <c r="F101" s="1" t="str">
        <f t="shared" si="1"/>
        <v/>
      </c>
      <c r="G101" s="1" t="str">
        <f>IF(F101="","",IF(OR(F101&gt;0,F101=0,F101&lt;0),5000+SUM(F2:F101),"Ошибка"))</f>
        <v/>
      </c>
      <c r="S101" t="str">
        <f>IF(G101="","",IF(G101&gt;0,ABS(MIN(G101-MAX(G$1:G100),0)/MAX(G$1:G100))))</f>
        <v/>
      </c>
    </row>
    <row r="102" spans="5:19" x14ac:dyDescent="0.25">
      <c r="E102" s="1" t="str">
        <f>IF(OR(D102="Непроход",D102="Возврат",D102&gt;0),I14,"")</f>
        <v/>
      </c>
      <c r="F102" s="1" t="str">
        <f t="shared" si="1"/>
        <v/>
      </c>
      <c r="G102" s="1" t="str">
        <f>IF(F102="","",IF(OR(F102&gt;0,F102=0,F102&lt;0),5000+SUM(F2:F102),"Ошибка"))</f>
        <v/>
      </c>
      <c r="S102" t="str">
        <f>IF(G102="","",IF(G102&gt;0,ABS(MIN(G102-MAX(G$1:G101),0)/MAX(G$1:G101))))</f>
        <v/>
      </c>
    </row>
    <row r="103" spans="5:19" x14ac:dyDescent="0.25">
      <c r="E103" s="1" t="str">
        <f>IF(OR(D103="Непроход",D103="Возврат",D103&gt;0),I14,"")</f>
        <v/>
      </c>
      <c r="F103" s="1" t="str">
        <f t="shared" si="1"/>
        <v/>
      </c>
      <c r="G103" s="1" t="str">
        <f>IF(F103="","",IF(OR(F103&gt;0,F103=0,F103&lt;0),5000+SUM(F2:F103),"Ошибка"))</f>
        <v/>
      </c>
      <c r="S103" t="str">
        <f>IF(G103="","",IF(G103&gt;0,ABS(MIN(G103-MAX(G$1:G102),0)/MAX(G$1:G102))))</f>
        <v/>
      </c>
    </row>
    <row r="104" spans="5:19" x14ac:dyDescent="0.25">
      <c r="E104" s="1" t="str">
        <f>IF(OR(D104="Непроход",D104="Возврат",D104&gt;0),I14,"")</f>
        <v/>
      </c>
      <c r="F104" s="1" t="str">
        <f t="shared" si="1"/>
        <v/>
      </c>
      <c r="G104" s="1" t="str">
        <f>IF(F104="","",IF(OR(F104&gt;0,F104=0,F104&lt;0),5000+SUM(F2:F104),"Ошибка"))</f>
        <v/>
      </c>
      <c r="S104" t="str">
        <f>IF(G104="","",IF(G104&gt;0,ABS(MIN(G104-MAX(G$1:G103),0)/MAX(G$1:G103))))</f>
        <v/>
      </c>
    </row>
    <row r="105" spans="5:19" x14ac:dyDescent="0.25">
      <c r="E105" s="1" t="str">
        <f>IF(OR(D105="Непроход",D105="Возврат",D105&gt;0),I14,"")</f>
        <v/>
      </c>
      <c r="F105" s="1" t="str">
        <f t="shared" si="1"/>
        <v/>
      </c>
      <c r="G105" s="1" t="str">
        <f>IF(F105="","",IF(OR(F105&gt;0,F105=0,F105&lt;0),5000+SUM(F2:F105),"Ошибка"))</f>
        <v/>
      </c>
      <c r="S105" t="str">
        <f>IF(G105="","",IF(G105&gt;0,ABS(MIN(G105-MAX(G$1:G104),0)/MAX(G$1:G104))))</f>
        <v/>
      </c>
    </row>
    <row r="106" spans="5:19" x14ac:dyDescent="0.25">
      <c r="E106" s="1" t="str">
        <f>IF(OR(D106="Непроход",D106="Возврат",D106&gt;0),I14,"")</f>
        <v/>
      </c>
      <c r="F106" s="1" t="str">
        <f t="shared" si="1"/>
        <v/>
      </c>
      <c r="G106" s="1" t="str">
        <f>IF(F106="","",IF(OR(F106&gt;0,F106=0,F106&lt;0),5000+SUM(F2:F106),"Ошибка"))</f>
        <v/>
      </c>
      <c r="S106" t="str">
        <f>IF(G106="","",IF(G106&gt;0,ABS(MIN(G106-MAX(G$1:G105),0)/MAX(G$1:G105))))</f>
        <v/>
      </c>
    </row>
    <row r="107" spans="5:19" x14ac:dyDescent="0.25">
      <c r="E107" s="1" t="str">
        <f>IF(OR(D107="Непроход",D107="Возврат",D107&gt;0),I14,"")</f>
        <v/>
      </c>
      <c r="F107" s="1" t="str">
        <f t="shared" si="1"/>
        <v/>
      </c>
      <c r="G107" s="1" t="str">
        <f>IF(F107="","",IF(OR(F107&gt;0,F107=0,F107&lt;0),5000+SUM(F2:F107),"Ошибка"))</f>
        <v/>
      </c>
      <c r="S107" t="str">
        <f>IF(G107="","",IF(G107&gt;0,ABS(MIN(G107-MAX(G$1:G106),0)/MAX(G$1:G106))))</f>
        <v/>
      </c>
    </row>
    <row r="108" spans="5:19" x14ac:dyDescent="0.25">
      <c r="E108" s="1" t="str">
        <f>IF(OR(D108="Непроход",D108="Возврат",D108&gt;0),I14,"")</f>
        <v/>
      </c>
      <c r="F108" s="1" t="str">
        <f t="shared" si="1"/>
        <v/>
      </c>
      <c r="G108" s="1" t="str">
        <f>IF(F108="","",IF(OR(F108&gt;0,F108=0,F108&lt;0),5000+SUM(F2:F108),"Ошибка"))</f>
        <v/>
      </c>
      <c r="S108" t="str">
        <f>IF(G108="","",IF(G108&gt;0,ABS(MIN(G108-MAX(G$1:G107),0)/MAX(G$1:G107))))</f>
        <v/>
      </c>
    </row>
    <row r="109" spans="5:19" x14ac:dyDescent="0.25">
      <c r="E109" s="1" t="str">
        <f>IF(OR(D109="Непроход",D109="Возврат",D109&gt;0),I14,"")</f>
        <v/>
      </c>
      <c r="F109" s="1" t="str">
        <f t="shared" si="1"/>
        <v/>
      </c>
      <c r="G109" s="1" t="str">
        <f>IF(F109="","",IF(OR(F109&gt;0,F109=0,F109&lt;0),5000+SUM(F2:F109),"Ошибка"))</f>
        <v/>
      </c>
      <c r="S109" t="str">
        <f>IF(G109="","",IF(G109&gt;0,ABS(MIN(G109-MAX(G$1:G108),0)/MAX(G$1:G108))))</f>
        <v/>
      </c>
    </row>
    <row r="110" spans="5:19" x14ac:dyDescent="0.25">
      <c r="E110" s="1" t="str">
        <f>IF(OR(D110="Непроход",D110="Возврат",D110&gt;0),I14,"")</f>
        <v/>
      </c>
      <c r="F110" s="1" t="str">
        <f t="shared" si="1"/>
        <v/>
      </c>
      <c r="G110" s="1" t="str">
        <f>IF(F110="","",IF(OR(F110&gt;0,F110=0,F110&lt;0),5000+SUM(F2:F110),"Ошибка"))</f>
        <v/>
      </c>
      <c r="S110" t="str">
        <f>IF(G110="","",IF(G110&gt;0,ABS(MIN(G110-MAX(G$1:G109),0)/MAX(G$1:G109))))</f>
        <v/>
      </c>
    </row>
    <row r="111" spans="5:19" x14ac:dyDescent="0.25">
      <c r="E111" s="1" t="str">
        <f>IF(OR(D111="Непроход",D111="Возврат",D111&gt;0),I14,"")</f>
        <v/>
      </c>
      <c r="F111" s="1" t="str">
        <f t="shared" si="1"/>
        <v/>
      </c>
      <c r="G111" s="1" t="str">
        <f>IF(F111="","",IF(OR(F111&gt;0,F111=0,F111&lt;0),5000+SUM(F2:F111),"Ошибка"))</f>
        <v/>
      </c>
      <c r="S111" t="str">
        <f>IF(G111="","",IF(G111&gt;0,ABS(MIN(G111-MAX(G$1:G110),0)/MAX(G$1:G110))))</f>
        <v/>
      </c>
    </row>
    <row r="112" spans="5:19" x14ac:dyDescent="0.25">
      <c r="E112" s="1" t="str">
        <f>IF(OR(D112="Непроход",D112="Возврат",D112&gt;0),I14,"")</f>
        <v/>
      </c>
      <c r="F112" s="1" t="str">
        <f t="shared" si="1"/>
        <v/>
      </c>
      <c r="G112" s="1" t="str">
        <f>IF(F112="","",IF(OR(F112&gt;0,F112=0,F112&lt;0),5000+SUM(F2:F112),"Ошибка"))</f>
        <v/>
      </c>
      <c r="S112" t="str">
        <f>IF(G112="","",IF(G112&gt;0,ABS(MIN(G112-MAX(G$1:G111),0)/MAX(G$1:G111))))</f>
        <v/>
      </c>
    </row>
    <row r="113" spans="5:19" x14ac:dyDescent="0.25">
      <c r="E113" s="1" t="str">
        <f>IF(OR(D113="Непроход",D113="Возврат",D113&gt;0),I14,"")</f>
        <v/>
      </c>
      <c r="F113" s="1" t="str">
        <f t="shared" si="1"/>
        <v/>
      </c>
      <c r="G113" s="1" t="str">
        <f>IF(F113="","",IF(OR(F113&gt;0,F113=0,F113&lt;0),5000+SUM(F2:F113),"Ошибка"))</f>
        <v/>
      </c>
      <c r="S113" t="str">
        <f>IF(G113="","",IF(G113&gt;0,ABS(MIN(G113-MAX(G$1:G112),0)/MAX(G$1:G112))))</f>
        <v/>
      </c>
    </row>
    <row r="114" spans="5:19" x14ac:dyDescent="0.25">
      <c r="E114" s="1" t="str">
        <f>IF(OR(D114="Непроход",D114="Возврат",D114&gt;0),I14,"")</f>
        <v/>
      </c>
      <c r="F114" s="1" t="str">
        <f t="shared" si="1"/>
        <v/>
      </c>
      <c r="G114" s="1" t="str">
        <f>IF(F114="","",IF(OR(F114&gt;0,F114=0,F114&lt;0),5000+SUM(F2:F114),"Ошибка"))</f>
        <v/>
      </c>
      <c r="S114" t="str">
        <f>IF(G114="","",IF(G114&gt;0,ABS(MIN(G114-MAX(G$1:G113),0)/MAX(G$1:G113))))</f>
        <v/>
      </c>
    </row>
    <row r="115" spans="5:19" x14ac:dyDescent="0.25">
      <c r="E115" s="1" t="str">
        <f>IF(OR(D115="Непроход",D115="Возврат",D115&gt;0),I14,"")</f>
        <v/>
      </c>
      <c r="F115" s="1" t="str">
        <f t="shared" si="1"/>
        <v/>
      </c>
      <c r="G115" s="1" t="str">
        <f>IF(F115="","",IF(OR(F115&gt;0,F115=0,F115&lt;0),5000+SUM(F2:F115),"Ошибка"))</f>
        <v/>
      </c>
      <c r="S115" t="str">
        <f>IF(G115="","",IF(G115&gt;0,ABS(MIN(G115-MAX(G$1:G114),0)/MAX(G$1:G114))))</f>
        <v/>
      </c>
    </row>
    <row r="116" spans="5:19" x14ac:dyDescent="0.25">
      <c r="E116" s="1" t="str">
        <f>IF(OR(D116="Непроход",D116="Возврат",D116&gt;0),I14,"")</f>
        <v/>
      </c>
      <c r="F116" s="1" t="str">
        <f t="shared" si="1"/>
        <v/>
      </c>
      <c r="G116" s="1" t="str">
        <f>IF(F116="","",IF(OR(F116&gt;0,F116=0,F116&lt;0),5000+SUM(F2:F116),"Ошибка"))</f>
        <v/>
      </c>
      <c r="S116" t="str">
        <f>IF(G116="","",IF(G116&gt;0,ABS(MIN(G116-MAX(G$1:G115),0)/MAX(G$1:G115))))</f>
        <v/>
      </c>
    </row>
    <row r="117" spans="5:19" x14ac:dyDescent="0.25">
      <c r="E117" s="1" t="str">
        <f>IF(OR(D117="Непроход",D117="Возврат",D117&gt;0),I14,"")</f>
        <v/>
      </c>
      <c r="F117" s="1" t="str">
        <f t="shared" si="1"/>
        <v/>
      </c>
      <c r="G117" s="1" t="str">
        <f>IF(F117="","",IF(OR(F117&gt;0,F117=0,F117&lt;0),5000+SUM(F2:F117),"Ошибка"))</f>
        <v/>
      </c>
      <c r="S117" t="str">
        <f>IF(G117="","",IF(G117&gt;0,ABS(MIN(G117-MAX(G$1:G116),0)/MAX(G$1:G116))))</f>
        <v/>
      </c>
    </row>
    <row r="118" spans="5:19" x14ac:dyDescent="0.25">
      <c r="E118" s="1" t="str">
        <f>IF(OR(D118="Непроход",D118="Возврат",D118&gt;0),I14,"")</f>
        <v/>
      </c>
      <c r="F118" s="1" t="str">
        <f t="shared" si="1"/>
        <v/>
      </c>
      <c r="G118" s="1" t="str">
        <f>IF(F118="","",IF(OR(F118&gt;0,F118=0,F118&lt;0),5000+SUM(F2:F118),"Ошибка"))</f>
        <v/>
      </c>
      <c r="S118" t="str">
        <f>IF(G118="","",IF(G118&gt;0,ABS(MIN(G118-MAX(G$1:G117),0)/MAX(G$1:G117))))</f>
        <v/>
      </c>
    </row>
    <row r="119" spans="5:19" x14ac:dyDescent="0.25">
      <c r="E119" s="1" t="str">
        <f>IF(OR(D119="Непроход",D119="Возврат",D119&gt;0),I14,"")</f>
        <v/>
      </c>
      <c r="F119" s="1" t="str">
        <f t="shared" si="1"/>
        <v/>
      </c>
      <c r="G119" s="1" t="str">
        <f>IF(F119="","",IF(OR(F119&gt;0,F119=0,F119&lt;0),5000+SUM(F2:F119),"Ошибка"))</f>
        <v/>
      </c>
      <c r="S119" t="str">
        <f>IF(G119="","",IF(G119&gt;0,ABS(MIN(G119-MAX(G$1:G118),0)/MAX(G$1:G118))))</f>
        <v/>
      </c>
    </row>
    <row r="120" spans="5:19" x14ac:dyDescent="0.25">
      <c r="E120" s="1" t="str">
        <f>IF(OR(D120="Непроход",D120="Возврат",D120&gt;0),I14,"")</f>
        <v/>
      </c>
      <c r="F120" s="1" t="str">
        <f t="shared" si="1"/>
        <v/>
      </c>
      <c r="G120" s="1" t="str">
        <f>IF(F120="","",IF(OR(F120&gt;0,F120=0,F120&lt;0),5000+SUM(F2:F120),"Ошибка"))</f>
        <v/>
      </c>
      <c r="S120" t="str">
        <f>IF(G120="","",IF(G120&gt;0,ABS(MIN(G120-MAX(G$1:G119),0)/MAX(G$1:G119))))</f>
        <v/>
      </c>
    </row>
    <row r="121" spans="5:19" x14ac:dyDescent="0.25">
      <c r="E121" s="1" t="str">
        <f>IF(OR(D121="Непроход",D121="Возврат",D121&gt;0),I14,"")</f>
        <v/>
      </c>
      <c r="F121" s="1" t="str">
        <f t="shared" si="1"/>
        <v/>
      </c>
      <c r="G121" s="1" t="str">
        <f>IF(F121="","",IF(OR(F121&gt;0,F121=0,F121&lt;0),5000+SUM(F2:F121),"Ошибка"))</f>
        <v/>
      </c>
      <c r="S121" t="str">
        <f>IF(G121="","",IF(G121&gt;0,ABS(MIN(G121-MAX(G$1:G120),0)/MAX(G$1:G120))))</f>
        <v/>
      </c>
    </row>
    <row r="122" spans="5:19" x14ac:dyDescent="0.25">
      <c r="E122" s="1" t="str">
        <f>IF(OR(D122="Непроход",D122="Возврат",D122&gt;0),I14,"")</f>
        <v/>
      </c>
      <c r="F122" s="1" t="str">
        <f t="shared" si="1"/>
        <v/>
      </c>
      <c r="G122" s="1" t="str">
        <f>IF(F122="","",IF(OR(F122&gt;0,F122=0,F122&lt;0),5000+SUM(F2:F122),"Ошибка"))</f>
        <v/>
      </c>
      <c r="S122" t="str">
        <f>IF(G122="","",IF(G122&gt;0,ABS(MIN(G122-MAX(G$1:G121),0)/MAX(G$1:G121))))</f>
        <v/>
      </c>
    </row>
    <row r="123" spans="5:19" x14ac:dyDescent="0.25">
      <c r="E123" s="1" t="str">
        <f>IF(OR(D123="Непроход",D123="Возврат",D123&gt;0),I14,"")</f>
        <v/>
      </c>
      <c r="F123" s="1" t="str">
        <f t="shared" si="1"/>
        <v/>
      </c>
      <c r="G123" s="1" t="str">
        <f>IF(F123="","",IF(OR(F123&gt;0,F123=0,F123&lt;0),5000+SUM(F2:F123),"Ошибка"))</f>
        <v/>
      </c>
      <c r="S123" t="str">
        <f>IF(G123="","",IF(G123&gt;0,ABS(MIN(G123-MAX(G$1:G122),0)/MAX(G$1:G122))))</f>
        <v/>
      </c>
    </row>
    <row r="124" spans="5:19" x14ac:dyDescent="0.25">
      <c r="E124" s="1" t="str">
        <f>IF(OR(D124="Непроход",D124="Возврат",D124&gt;0),I14,"")</f>
        <v/>
      </c>
      <c r="F124" s="1" t="str">
        <f t="shared" si="1"/>
        <v/>
      </c>
      <c r="G124" s="1" t="str">
        <f>IF(F124="","",IF(OR(F124&gt;0,F124=0,F124&lt;0),5000+SUM(F2:F124),"Ошибка"))</f>
        <v/>
      </c>
      <c r="S124" t="str">
        <f>IF(G124="","",IF(G124&gt;0,ABS(MIN(G124-MAX(G$1:G123),0)/MAX(G$1:G123))))</f>
        <v/>
      </c>
    </row>
    <row r="125" spans="5:19" x14ac:dyDescent="0.25">
      <c r="E125" s="1" t="str">
        <f>IF(OR(D125="Непроход",D125="Возврат",D125&gt;0),I14,"")</f>
        <v/>
      </c>
      <c r="F125" s="1" t="str">
        <f t="shared" si="1"/>
        <v/>
      </c>
      <c r="G125" s="1" t="str">
        <f>IF(F125="","",IF(OR(F125&gt;0,F125=0,F125&lt;0),5000+SUM(F2:F125),"Ошибка"))</f>
        <v/>
      </c>
      <c r="S125" t="str">
        <f>IF(G125="","",IF(G125&gt;0,ABS(MIN(G125-MAX(G$1:G124),0)/MAX(G$1:G124))))</f>
        <v/>
      </c>
    </row>
    <row r="126" spans="5:19" x14ac:dyDescent="0.25">
      <c r="E126" s="1" t="str">
        <f>IF(OR(D126="Непроход",D126="Возврат",D126&gt;0),I14,"")</f>
        <v/>
      </c>
      <c r="F126" s="1" t="str">
        <f t="shared" si="1"/>
        <v/>
      </c>
      <c r="G126" s="1" t="str">
        <f>IF(F126="","",IF(OR(F126&gt;0,F126=0,F126&lt;0),5000+SUM(F2:F126),"Ошибка"))</f>
        <v/>
      </c>
      <c r="S126" t="str">
        <f>IF(G126="","",IF(G126&gt;0,ABS(MIN(G126-MAX(G$1:G125),0)/MAX(G$1:G125))))</f>
        <v/>
      </c>
    </row>
    <row r="127" spans="5:19" x14ac:dyDescent="0.25">
      <c r="E127" s="1" t="str">
        <f>IF(OR(D127="Непроход",D127="Возврат",D127&gt;0),I14,"")</f>
        <v/>
      </c>
      <c r="F127" s="1" t="str">
        <f t="shared" si="1"/>
        <v/>
      </c>
      <c r="G127" s="1" t="str">
        <f>IF(F127="","",IF(OR(F127&gt;0,F127=0,F127&lt;0),5000+SUM(F2:F127),"Ошибка"))</f>
        <v/>
      </c>
      <c r="S127" t="str">
        <f>IF(G127="","",IF(G127&gt;0,ABS(MIN(G127-MAX(G$1:G126),0)/MAX(G$1:G126))))</f>
        <v/>
      </c>
    </row>
    <row r="128" spans="5:19" x14ac:dyDescent="0.25">
      <c r="E128" s="1" t="str">
        <f>IF(OR(D128="Непроход",D128="Возврат",D128&gt;0),I14,"")</f>
        <v/>
      </c>
      <c r="F128" s="1" t="str">
        <f t="shared" si="1"/>
        <v/>
      </c>
      <c r="G128" s="1" t="str">
        <f>IF(F128="","",IF(OR(F128&gt;0,F128=0,F128&lt;0),5000+SUM(F2:F128),"Ошибка"))</f>
        <v/>
      </c>
      <c r="S128" t="str">
        <f>IF(G128="","",IF(G128&gt;0,ABS(MIN(G128-MAX(G$1:G127),0)/MAX(G$1:G127))))</f>
        <v/>
      </c>
    </row>
    <row r="129" spans="5:19" x14ac:dyDescent="0.25">
      <c r="E129" s="1" t="str">
        <f>IF(OR(D129="Непроход",D129="Возврат",D129&gt;0),I14,"")</f>
        <v/>
      </c>
      <c r="F129" s="1" t="str">
        <f t="shared" si="1"/>
        <v/>
      </c>
      <c r="G129" s="1" t="str">
        <f>IF(F129="","",IF(OR(F129&gt;0,F129=0,F129&lt;0),5000+SUM(F2:F129),"Ошибка"))</f>
        <v/>
      </c>
      <c r="S129" t="str">
        <f>IF(G129="","",IF(G129&gt;0,ABS(MIN(G129-MAX(G$1:G128),0)/MAX(G$1:G128))))</f>
        <v/>
      </c>
    </row>
    <row r="130" spans="5:19" x14ac:dyDescent="0.25">
      <c r="E130" s="1" t="str">
        <f>IF(OR(D130="Непроход",D130="Возврат",D130&gt;0),I14,"")</f>
        <v/>
      </c>
      <c r="F130" s="1" t="str">
        <f t="shared" si="1"/>
        <v/>
      </c>
      <c r="G130" s="1" t="str">
        <f>IF(F130="","",IF(OR(F130&gt;0,F130=0,F130&lt;0),5000+SUM(F2:F130),"Ошибка"))</f>
        <v/>
      </c>
      <c r="S130" t="str">
        <f>IF(G130="","",IF(G130&gt;0,ABS(MIN(G130-MAX(G$1:G129),0)/MAX(G$1:G129))))</f>
        <v/>
      </c>
    </row>
    <row r="131" spans="5:19" x14ac:dyDescent="0.25">
      <c r="E131" s="1" t="str">
        <f>IF(OR(D131="Непроход",D131="Возврат",D131&gt;0),I14,"")</f>
        <v/>
      </c>
      <c r="F131" s="1" t="str">
        <f t="shared" ref="F131:F194" si="2">IF(D131="Непроход",-E131,IF(D131="Возврат",0,IF(D131="","",D131*E131-E131)))</f>
        <v/>
      </c>
      <c r="G131" s="1" t="str">
        <f>IF(F131="","",IF(OR(F131&gt;0,F131=0,F131&lt;0),5000+SUM(F2:F131),"Ошибка"))</f>
        <v/>
      </c>
      <c r="S131" t="str">
        <f>IF(G131="","",IF(G131&gt;0,ABS(MIN(G131-MAX(G$1:G130),0)/MAX(G$1:G130))))</f>
        <v/>
      </c>
    </row>
    <row r="132" spans="5:19" x14ac:dyDescent="0.25">
      <c r="E132" s="1" t="str">
        <f>IF(OR(D132="Непроход",D132="Возврат",D132&gt;0),I14,"")</f>
        <v/>
      </c>
      <c r="F132" s="1" t="str">
        <f t="shared" si="2"/>
        <v/>
      </c>
      <c r="G132" s="1" t="str">
        <f>IF(F132="","",IF(OR(F132&gt;0,F132=0,F132&lt;0),5000+SUM(F2:F132),"Ошибка"))</f>
        <v/>
      </c>
      <c r="S132" t="str">
        <f>IF(G132="","",IF(G132&gt;0,ABS(MIN(G132-MAX(G$1:G131),0)/MAX(G$1:G131))))</f>
        <v/>
      </c>
    </row>
    <row r="133" spans="5:19" x14ac:dyDescent="0.25">
      <c r="E133" s="1" t="str">
        <f>IF(OR(D133="Непроход",D133="Возврат",D133&gt;0),I14,"")</f>
        <v/>
      </c>
      <c r="F133" s="1" t="str">
        <f t="shared" si="2"/>
        <v/>
      </c>
      <c r="G133" s="1" t="str">
        <f>IF(F133="","",IF(OR(F133&gt;0,F133=0,F133&lt;0),5000+SUM(F2:F133),"Ошибка"))</f>
        <v/>
      </c>
      <c r="S133" t="str">
        <f>IF(G133="","",IF(G133&gt;0,ABS(MIN(G133-MAX(G$1:G132),0)/MAX(G$1:G132))))</f>
        <v/>
      </c>
    </row>
    <row r="134" spans="5:19" x14ac:dyDescent="0.25">
      <c r="E134" s="1" t="str">
        <f>IF(OR(D134="Непроход",D134="Возврат",D134&gt;0),I14,"")</f>
        <v/>
      </c>
      <c r="F134" s="1" t="str">
        <f t="shared" si="2"/>
        <v/>
      </c>
      <c r="G134" s="1" t="str">
        <f>IF(F134="","",IF(OR(F134&gt;0,F134=0,F134&lt;0),5000+SUM(F2:F134),"Ошибка"))</f>
        <v/>
      </c>
      <c r="S134" t="str">
        <f>IF(G134="","",IF(G134&gt;0,ABS(MIN(G134-MAX(G$1:G133),0)/MAX(G$1:G133))))</f>
        <v/>
      </c>
    </row>
    <row r="135" spans="5:19" x14ac:dyDescent="0.25">
      <c r="E135" s="1" t="str">
        <f>IF(OR(D135="Непроход",D135="Возврат",D135&gt;0),I14,"")</f>
        <v/>
      </c>
      <c r="F135" s="1" t="str">
        <f t="shared" si="2"/>
        <v/>
      </c>
      <c r="G135" s="1" t="str">
        <f>IF(F135="","",IF(OR(F135&gt;0,F135=0,F135&lt;0),5000+SUM(F2:F135),"Ошибка"))</f>
        <v/>
      </c>
      <c r="S135" t="str">
        <f>IF(G135="","",IF(G135&gt;0,ABS(MIN(G135-MAX(G$1:G134),0)/MAX(G$1:G134))))</f>
        <v/>
      </c>
    </row>
    <row r="136" spans="5:19" x14ac:dyDescent="0.25">
      <c r="E136" s="1" t="str">
        <f>IF(OR(D136="Непроход",D136="Возврат",D136&gt;0),I14,"")</f>
        <v/>
      </c>
      <c r="F136" s="1" t="str">
        <f t="shared" si="2"/>
        <v/>
      </c>
      <c r="G136" s="1" t="str">
        <f>IF(F136="","",IF(OR(F136&gt;0,F136=0,F136&lt;0),5000+SUM(F2:F136),"Ошибка"))</f>
        <v/>
      </c>
      <c r="S136" t="str">
        <f>IF(G136="","",IF(G136&gt;0,ABS(MIN(G136-MAX(G$1:G135),0)/MAX(G$1:G135))))</f>
        <v/>
      </c>
    </row>
    <row r="137" spans="5:19" x14ac:dyDescent="0.25">
      <c r="E137" s="1" t="str">
        <f>IF(OR(D137="Непроход",D137="Возврат",D137&gt;0),I14,"")</f>
        <v/>
      </c>
      <c r="F137" s="1" t="str">
        <f t="shared" si="2"/>
        <v/>
      </c>
      <c r="G137" s="1" t="str">
        <f>IF(F137="","",IF(OR(F137&gt;0,F137=0,F137&lt;0),5000+SUM(F2:F137),"Ошибка"))</f>
        <v/>
      </c>
      <c r="S137" t="str">
        <f>IF(G137="","",IF(G137&gt;0,ABS(MIN(G137-MAX(G$1:G136),0)/MAX(G$1:G136))))</f>
        <v/>
      </c>
    </row>
    <row r="138" spans="5:19" x14ac:dyDescent="0.25">
      <c r="E138" s="1" t="str">
        <f>IF(OR(D138="Непроход",D138="Возврат",D138&gt;0),I14,"")</f>
        <v/>
      </c>
      <c r="F138" s="1" t="str">
        <f t="shared" si="2"/>
        <v/>
      </c>
      <c r="G138" s="1" t="str">
        <f>IF(F138="","",IF(OR(F138&gt;0,F138=0,F138&lt;0),5000+SUM(F2:F138),"Ошибка"))</f>
        <v/>
      </c>
      <c r="S138" t="str">
        <f>IF(G138="","",IF(G138&gt;0,ABS(MIN(G138-MAX(G$1:G137),0)/MAX(G$1:G137))))</f>
        <v/>
      </c>
    </row>
    <row r="139" spans="5:19" x14ac:dyDescent="0.25">
      <c r="E139" s="1" t="str">
        <f>IF(OR(D139="Непроход",D139="Возврат",D139&gt;0),I14,"")</f>
        <v/>
      </c>
      <c r="F139" s="1" t="str">
        <f t="shared" si="2"/>
        <v/>
      </c>
      <c r="G139" s="1" t="str">
        <f>IF(F139="","",IF(OR(F139&gt;0,F139=0,F139&lt;0),5000+SUM(F2:F139),"Ошибка"))</f>
        <v/>
      </c>
      <c r="S139" t="str">
        <f>IF(G139="","",IF(G139&gt;0,ABS(MIN(G139-MAX(G$1:G138),0)/MAX(G$1:G138))))</f>
        <v/>
      </c>
    </row>
    <row r="140" spans="5:19" x14ac:dyDescent="0.25">
      <c r="E140" s="1" t="str">
        <f>IF(OR(D140="Непроход",D140="Возврат",D140&gt;0),I14,"")</f>
        <v/>
      </c>
      <c r="F140" s="1" t="str">
        <f t="shared" si="2"/>
        <v/>
      </c>
      <c r="G140" s="1" t="str">
        <f>IF(F140="","",IF(OR(F140&gt;0,F140=0,F140&lt;0),5000+SUM(F2:F140),"Ошибка"))</f>
        <v/>
      </c>
      <c r="S140" t="str">
        <f>IF(G140="","",IF(G140&gt;0,ABS(MIN(G140-MAX(G$1:G139),0)/MAX(G$1:G139))))</f>
        <v/>
      </c>
    </row>
    <row r="141" spans="5:19" x14ac:dyDescent="0.25">
      <c r="E141" s="1" t="str">
        <f>IF(OR(D141="Непроход",D141="Возврат",D141&gt;0),I14,"")</f>
        <v/>
      </c>
      <c r="F141" s="1" t="str">
        <f t="shared" si="2"/>
        <v/>
      </c>
      <c r="G141" s="1" t="str">
        <f>IF(F141="","",IF(OR(F141&gt;0,F141=0,F141&lt;0),5000+SUM(F2:F141),"Ошибка"))</f>
        <v/>
      </c>
      <c r="S141" t="str">
        <f>IF(G141="","",IF(G141&gt;0,ABS(MIN(G141-MAX(G$1:G140),0)/MAX(G$1:G140))))</f>
        <v/>
      </c>
    </row>
    <row r="142" spans="5:19" x14ac:dyDescent="0.25">
      <c r="E142" s="1" t="str">
        <f>IF(OR(D142="Непроход",D142="Возврат",D142&gt;0),I14,"")</f>
        <v/>
      </c>
      <c r="F142" s="1" t="str">
        <f t="shared" si="2"/>
        <v/>
      </c>
      <c r="G142" s="1" t="str">
        <f>IF(F142="","",IF(OR(F142&gt;0,F142=0,F142&lt;0),5000+SUM(F2:F142),"Ошибка"))</f>
        <v/>
      </c>
      <c r="S142" t="str">
        <f>IF(G142="","",IF(G142&gt;0,ABS(MIN(G142-MAX(G$1:G141),0)/MAX(G$1:G141))))</f>
        <v/>
      </c>
    </row>
    <row r="143" spans="5:19" x14ac:dyDescent="0.25">
      <c r="E143" s="1" t="str">
        <f>IF(OR(D143="Непроход",D143="Возврат",D143&gt;0),I14,"")</f>
        <v/>
      </c>
      <c r="F143" s="1" t="str">
        <f t="shared" si="2"/>
        <v/>
      </c>
      <c r="G143" s="1" t="str">
        <f>IF(F143="","",IF(OR(F143&gt;0,F143=0,F143&lt;0),5000+SUM(F2:F143),"Ошибка"))</f>
        <v/>
      </c>
      <c r="S143" t="str">
        <f>IF(G143="","",IF(G143&gt;0,ABS(MIN(G143-MAX(G$1:G142),0)/MAX(G$1:G142))))</f>
        <v/>
      </c>
    </row>
    <row r="144" spans="5:19" x14ac:dyDescent="0.25">
      <c r="E144" s="1" t="str">
        <f>IF(OR(D144="Непроход",D144="Возврат",D144&gt;0),I14,"")</f>
        <v/>
      </c>
      <c r="F144" s="1" t="str">
        <f t="shared" si="2"/>
        <v/>
      </c>
      <c r="G144" s="1" t="str">
        <f>IF(F144="","",IF(OR(F144&gt;0,F144=0,F144&lt;0),5000+SUM(F2:F144),"Ошибка"))</f>
        <v/>
      </c>
      <c r="S144" t="str">
        <f>IF(G144="","",IF(G144&gt;0,ABS(MIN(G144-MAX(G$1:G143),0)/MAX(G$1:G143))))</f>
        <v/>
      </c>
    </row>
    <row r="145" spans="5:19" x14ac:dyDescent="0.25">
      <c r="E145" s="1" t="str">
        <f>IF(OR(D145="Непроход",D145="Возврат",D145&gt;0),I14,"")</f>
        <v/>
      </c>
      <c r="F145" s="1" t="str">
        <f t="shared" si="2"/>
        <v/>
      </c>
      <c r="G145" s="1" t="str">
        <f>IF(F145="","",IF(OR(F145&gt;0,F145=0,F145&lt;0),5000+SUM(F2:F145),"Ошибка"))</f>
        <v/>
      </c>
      <c r="S145" t="str">
        <f>IF(G145="","",IF(G145&gt;0,ABS(MIN(G145-MAX(G$1:G144),0)/MAX(G$1:G144))))</f>
        <v/>
      </c>
    </row>
    <row r="146" spans="5:19" x14ac:dyDescent="0.25">
      <c r="E146" s="1" t="str">
        <f>IF(OR(D146="Непроход",D146="Возврат",D146&gt;0),I14,"")</f>
        <v/>
      </c>
      <c r="F146" s="1" t="str">
        <f t="shared" si="2"/>
        <v/>
      </c>
      <c r="G146" s="1" t="str">
        <f>IF(F146="","",IF(OR(F146&gt;0,F146=0,F146&lt;0),5000+SUM(F2:F146),"Ошибка"))</f>
        <v/>
      </c>
      <c r="S146" t="str">
        <f>IF(G146="","",IF(G146&gt;0,ABS(MIN(G146-MAX(G$1:G145),0)/MAX(G$1:G145))))</f>
        <v/>
      </c>
    </row>
    <row r="147" spans="5:19" x14ac:dyDescent="0.25">
      <c r="E147" s="1" t="str">
        <f>IF(OR(D147="Непроход",D147="Возврат",D147&gt;0),I14,"")</f>
        <v/>
      </c>
      <c r="F147" s="1" t="str">
        <f t="shared" si="2"/>
        <v/>
      </c>
      <c r="G147" s="1" t="str">
        <f>IF(F147="","",IF(OR(F147&gt;0,F147=0,F147&lt;0),5000+SUM(F2:F147),"Ошибка"))</f>
        <v/>
      </c>
      <c r="S147" t="str">
        <f>IF(G147="","",IF(G147&gt;0,ABS(MIN(G147-MAX(G$1:G146),0)/MAX(G$1:G146))))</f>
        <v/>
      </c>
    </row>
    <row r="148" spans="5:19" x14ac:dyDescent="0.25">
      <c r="E148" s="1" t="str">
        <f>IF(OR(D148="Непроход",D148="Возврат",D148&gt;0),I14,"")</f>
        <v/>
      </c>
      <c r="F148" s="1" t="str">
        <f t="shared" si="2"/>
        <v/>
      </c>
      <c r="G148" s="1" t="str">
        <f>IF(F148="","",IF(OR(F148&gt;0,F148=0,F148&lt;0),5000+SUM(F2:F148),"Ошибка"))</f>
        <v/>
      </c>
      <c r="S148" t="str">
        <f>IF(G148="","",IF(G148&gt;0,ABS(MIN(G148-MAX(G$1:G147),0)/MAX(G$1:G147))))</f>
        <v/>
      </c>
    </row>
    <row r="149" spans="5:19" x14ac:dyDescent="0.25">
      <c r="E149" s="1" t="str">
        <f>IF(OR(D149="Непроход",D149="Возврат",D149&gt;0),I14,"")</f>
        <v/>
      </c>
      <c r="F149" s="1" t="str">
        <f t="shared" si="2"/>
        <v/>
      </c>
      <c r="G149" s="1" t="str">
        <f>IF(F149="","",IF(OR(F149&gt;0,F149=0,F149&lt;0),5000+SUM(F2:F149),"Ошибка"))</f>
        <v/>
      </c>
      <c r="S149" t="str">
        <f>IF(G149="","",IF(G149&gt;0,ABS(MIN(G149-MAX(G$1:G148),0)/MAX(G$1:G148))))</f>
        <v/>
      </c>
    </row>
    <row r="150" spans="5:19" x14ac:dyDescent="0.25">
      <c r="E150" s="1" t="str">
        <f>IF(OR(D150="Непроход",D150="Возврат",D150&gt;0),I14,"")</f>
        <v/>
      </c>
      <c r="F150" s="1" t="str">
        <f t="shared" si="2"/>
        <v/>
      </c>
      <c r="G150" s="1" t="str">
        <f>IF(F150="","",IF(OR(F150&gt;0,F150=0,F150&lt;0),5000+SUM(F2:F150),"Ошибка"))</f>
        <v/>
      </c>
      <c r="S150" t="str">
        <f>IF(G150="","",IF(G150&gt;0,ABS(MIN(G150-MAX(G$1:G149),0)/MAX(G$1:G149))))</f>
        <v/>
      </c>
    </row>
    <row r="151" spans="5:19" x14ac:dyDescent="0.25">
      <c r="E151" s="1" t="str">
        <f>IF(OR(D151="Непроход",D151="Возврат",D151&gt;0),I14,"")</f>
        <v/>
      </c>
      <c r="F151" s="1" t="str">
        <f t="shared" si="2"/>
        <v/>
      </c>
      <c r="S151" t="str">
        <f>IF(G151="","",IF(G151&gt;0,ABS(MIN(G151-MAX(G$1:G150),0)/MAX(G$1:G150))))</f>
        <v/>
      </c>
    </row>
    <row r="152" spans="5:19" x14ac:dyDescent="0.25">
      <c r="E152" s="1" t="str">
        <f>IF(OR(D152="Непроход",D152="Возврат",D152&gt;0),I14,"")</f>
        <v/>
      </c>
      <c r="F152" s="1" t="str">
        <f t="shared" si="2"/>
        <v/>
      </c>
      <c r="S152" t="str">
        <f>IF(G152="","",IF(G152&gt;0,ABS(MIN(G152-MAX(G$1:G151),0)/MAX(G$1:G151))))</f>
        <v/>
      </c>
    </row>
    <row r="153" spans="5:19" x14ac:dyDescent="0.25">
      <c r="E153" s="1" t="str">
        <f>IF(OR(D153="Непроход",D153="Возврат",D153&gt;0),I14,"")</f>
        <v/>
      </c>
      <c r="F153" s="1" t="str">
        <f t="shared" si="2"/>
        <v/>
      </c>
      <c r="S153" t="str">
        <f>IF(G153="","",IF(G153&gt;0,ABS(MIN(G153-MAX(G$1:G152),0)/MAX(G$1:G152))))</f>
        <v/>
      </c>
    </row>
    <row r="154" spans="5:19" x14ac:dyDescent="0.25">
      <c r="E154" s="1" t="str">
        <f>IF(OR(D154="Непроход",D154="Возврат",D154&gt;0),I14,"")</f>
        <v/>
      </c>
      <c r="F154" s="1" t="str">
        <f t="shared" si="2"/>
        <v/>
      </c>
      <c r="S154" t="str">
        <f>IF(G154="","",IF(G154&gt;0,ABS(MIN(G154-MAX(G$1:G153),0)/MAX(G$1:G153))))</f>
        <v/>
      </c>
    </row>
    <row r="155" spans="5:19" x14ac:dyDescent="0.25">
      <c r="E155" s="1" t="str">
        <f>IF(OR(D155="Непроход",D155="Возврат",D155&gt;0),I14,"")</f>
        <v/>
      </c>
      <c r="F155" s="1" t="str">
        <f t="shared" si="2"/>
        <v/>
      </c>
      <c r="S155" t="str">
        <f>IF(G155="","",IF(G155&gt;0,ABS(MIN(G155-MAX(G$1:G154),0)/MAX(G$1:G154))))</f>
        <v/>
      </c>
    </row>
    <row r="156" spans="5:19" x14ac:dyDescent="0.25">
      <c r="E156" s="1" t="str">
        <f>IF(OR(D156="Непроход",D156="Возврат",D156&gt;0),I14,"")</f>
        <v/>
      </c>
      <c r="F156" s="1" t="str">
        <f t="shared" si="2"/>
        <v/>
      </c>
      <c r="S156" t="str">
        <f>IF(G156="","",IF(G156&gt;0,ABS(MIN(G156-MAX(G$1:G155),0)/MAX(G$1:G155))))</f>
        <v/>
      </c>
    </row>
    <row r="157" spans="5:19" x14ac:dyDescent="0.25">
      <c r="E157" s="1" t="str">
        <f>IF(OR(D157="Непроход",D157="Возврат",D157&gt;0),I14,"")</f>
        <v/>
      </c>
      <c r="F157" s="1" t="str">
        <f t="shared" si="2"/>
        <v/>
      </c>
      <c r="S157" t="str">
        <f>IF(G157="","",IF(G157&gt;0,ABS(MIN(G157-MAX(G$1:G156),0)/MAX(G$1:G156))))</f>
        <v/>
      </c>
    </row>
    <row r="158" spans="5:19" x14ac:dyDescent="0.25">
      <c r="E158" s="1" t="str">
        <f>IF(OR(D158="Непроход",D158="Возврат",D158&gt;0),I14,"")</f>
        <v/>
      </c>
      <c r="F158" s="1" t="str">
        <f t="shared" si="2"/>
        <v/>
      </c>
      <c r="S158" t="str">
        <f>IF(G158="","",IF(G158&gt;0,ABS(MIN(G158-MAX(G$1:G157),0)/MAX(G$1:G157))))</f>
        <v/>
      </c>
    </row>
    <row r="159" spans="5:19" x14ac:dyDescent="0.25">
      <c r="E159" s="1" t="str">
        <f>IF(OR(D159="Непроход",D159="Возврат",D159&gt;0),I14,"")</f>
        <v/>
      </c>
      <c r="F159" s="1" t="str">
        <f t="shared" si="2"/>
        <v/>
      </c>
      <c r="S159" t="str">
        <f>IF(G159="","",IF(G159&gt;0,ABS(MIN(G159-MAX(G$1:G158),0)/MAX(G$1:G158))))</f>
        <v/>
      </c>
    </row>
    <row r="160" spans="5:19" x14ac:dyDescent="0.25">
      <c r="E160" s="1" t="str">
        <f>IF(OR(D160="Непроход",D160="Возврат",D160&gt;0),I14,"")</f>
        <v/>
      </c>
      <c r="F160" s="1" t="str">
        <f t="shared" si="2"/>
        <v/>
      </c>
      <c r="S160" t="str">
        <f>IF(G160="","",IF(G160&gt;0,ABS(MIN(G160-MAX(G$1:G159),0)/MAX(G$1:G159))))</f>
        <v/>
      </c>
    </row>
    <row r="161" spans="5:19" x14ac:dyDescent="0.25">
      <c r="E161" s="1" t="str">
        <f>IF(OR(D161="Непроход",D161="Возврат",D161&gt;0),I14,"")</f>
        <v/>
      </c>
      <c r="F161" s="1" t="str">
        <f t="shared" si="2"/>
        <v/>
      </c>
      <c r="S161" t="str">
        <f>IF(G161="","",IF(G161&gt;0,ABS(MIN(G161-MAX(G$1:G160),0)/MAX(G$1:G160))))</f>
        <v/>
      </c>
    </row>
    <row r="162" spans="5:19" x14ac:dyDescent="0.25">
      <c r="E162" s="1" t="str">
        <f>IF(OR(D162="Непроход",D162="Возврат",D162&gt;0),I14,"")</f>
        <v/>
      </c>
      <c r="F162" s="1" t="str">
        <f t="shared" si="2"/>
        <v/>
      </c>
      <c r="S162" t="str">
        <f>IF(G162="","",IF(G162&gt;0,ABS(MIN(G162-MAX(G$1:G161),0)/MAX(G$1:G161))))</f>
        <v/>
      </c>
    </row>
    <row r="163" spans="5:19" x14ac:dyDescent="0.25">
      <c r="E163" s="1" t="str">
        <f>IF(OR(D163="Непроход",D163="Возврат",D163&gt;0),I14,"")</f>
        <v/>
      </c>
      <c r="F163" s="1" t="str">
        <f t="shared" si="2"/>
        <v/>
      </c>
      <c r="S163" t="str">
        <f>IF(G163="","",IF(G163&gt;0,ABS(MIN(G163-MAX(G$1:G162),0)/MAX(G$1:G162))))</f>
        <v/>
      </c>
    </row>
    <row r="164" spans="5:19" x14ac:dyDescent="0.25">
      <c r="E164" s="1" t="str">
        <f>IF(OR(D164="Непроход",D164="Возврат",D164&gt;0),I14,"")</f>
        <v/>
      </c>
      <c r="F164" s="1" t="str">
        <f t="shared" si="2"/>
        <v/>
      </c>
      <c r="S164" t="str">
        <f>IF(G164="","",IF(G164&gt;0,ABS(MIN(G164-MAX(G$1:G163),0)/MAX(G$1:G163))))</f>
        <v/>
      </c>
    </row>
    <row r="165" spans="5:19" x14ac:dyDescent="0.25">
      <c r="E165" s="1" t="str">
        <f>IF(OR(D165="Непроход",D165="Возврат",D165&gt;0),I14,"")</f>
        <v/>
      </c>
      <c r="F165" s="1" t="str">
        <f t="shared" si="2"/>
        <v/>
      </c>
      <c r="S165" t="str">
        <f>IF(G165="","",IF(G165&gt;0,ABS(MIN(G165-MAX(G$1:G164),0)/MAX(G$1:G164))))</f>
        <v/>
      </c>
    </row>
    <row r="166" spans="5:19" x14ac:dyDescent="0.25">
      <c r="E166" s="1" t="str">
        <f>IF(OR(D166="Непроход",D166="Возврат",D166&gt;0),I14,"")</f>
        <v/>
      </c>
      <c r="F166" s="1" t="str">
        <f t="shared" si="2"/>
        <v/>
      </c>
      <c r="S166" t="str">
        <f>IF(G166="","",IF(G166&gt;0,ABS(MIN(G166-MAX(G$1:G165),0)/MAX(G$1:G165))))</f>
        <v/>
      </c>
    </row>
    <row r="167" spans="5:19" x14ac:dyDescent="0.25">
      <c r="E167" s="1" t="str">
        <f>IF(OR(D167="Непроход",D167="Возврат",D167&gt;0),I14,"")</f>
        <v/>
      </c>
      <c r="F167" s="1" t="str">
        <f t="shared" si="2"/>
        <v/>
      </c>
      <c r="S167" t="str">
        <f>IF(G167="","",IF(G167&gt;0,ABS(MIN(G167-MAX(G$1:G166),0)/MAX(G$1:G166))))</f>
        <v/>
      </c>
    </row>
    <row r="168" spans="5:19" x14ac:dyDescent="0.25">
      <c r="E168" s="1" t="str">
        <f>IF(OR(D168="Непроход",D168="Возврат",D168&gt;0),I14,"")</f>
        <v/>
      </c>
      <c r="F168" s="1" t="str">
        <f t="shared" si="2"/>
        <v/>
      </c>
      <c r="S168" t="str">
        <f>IF(G168="","",IF(G168&gt;0,ABS(MIN(G168-MAX(G$1:G167),0)/MAX(G$1:G167))))</f>
        <v/>
      </c>
    </row>
    <row r="169" spans="5:19" x14ac:dyDescent="0.25">
      <c r="E169" s="1" t="str">
        <f>IF(OR(D169="Непроход",D169="Возврат",D169&gt;0),I14,"")</f>
        <v/>
      </c>
      <c r="F169" s="1" t="str">
        <f t="shared" si="2"/>
        <v/>
      </c>
      <c r="S169" t="str">
        <f>IF(G169="","",IF(G169&gt;0,ABS(MIN(G169-MAX(G$1:G168),0)/MAX(G$1:G168))))</f>
        <v/>
      </c>
    </row>
    <row r="170" spans="5:19" x14ac:dyDescent="0.25">
      <c r="E170" s="1" t="str">
        <f>IF(OR(D170="Непроход",D170="Возврат",D170&gt;0),I14,"")</f>
        <v/>
      </c>
      <c r="F170" s="1" t="str">
        <f t="shared" si="2"/>
        <v/>
      </c>
      <c r="S170" t="str">
        <f>IF(G170="","",IF(G170&gt;0,ABS(MIN(G170-MAX(G$1:G169),0)/MAX(G$1:G169))))</f>
        <v/>
      </c>
    </row>
    <row r="171" spans="5:19" x14ac:dyDescent="0.25">
      <c r="E171" s="1" t="str">
        <f>IF(OR(D171="Непроход",D171="Возврат",D171&gt;0),I14,"")</f>
        <v/>
      </c>
      <c r="F171" s="1" t="str">
        <f t="shared" si="2"/>
        <v/>
      </c>
      <c r="S171" t="str">
        <f>IF(G171="","",IF(G171&gt;0,ABS(MIN(G171-MAX(G$1:G170),0)/MAX(G$1:G170))))</f>
        <v/>
      </c>
    </row>
    <row r="172" spans="5:19" x14ac:dyDescent="0.25">
      <c r="E172" s="1" t="str">
        <f>IF(OR(D172="Непроход",D172="Возврат",D172&gt;0),I14,"")</f>
        <v/>
      </c>
      <c r="F172" s="1" t="str">
        <f t="shared" si="2"/>
        <v/>
      </c>
      <c r="S172" t="str">
        <f>IF(G172="","",IF(G172&gt;0,ABS(MIN(G172-MAX(G$1:G171),0)/MAX(G$1:G171))))</f>
        <v/>
      </c>
    </row>
    <row r="173" spans="5:19" x14ac:dyDescent="0.25">
      <c r="E173" s="1" t="str">
        <f>IF(OR(D173="Непроход",D173="Возврат",D173&gt;0),I14,"")</f>
        <v/>
      </c>
      <c r="F173" s="1" t="str">
        <f t="shared" si="2"/>
        <v/>
      </c>
      <c r="S173" t="str">
        <f>IF(G173="","",IF(G173&gt;0,ABS(MIN(G173-MAX(G$1:G172),0)/MAX(G$1:G172))))</f>
        <v/>
      </c>
    </row>
    <row r="174" spans="5:19" x14ac:dyDescent="0.25">
      <c r="E174" s="1" t="str">
        <f>IF(OR(D174="Непроход",D174="Возврат",D174&gt;0),I14,"")</f>
        <v/>
      </c>
      <c r="F174" s="1" t="str">
        <f t="shared" si="2"/>
        <v/>
      </c>
      <c r="S174" t="str">
        <f>IF(G174="","",IF(G174&gt;0,ABS(MIN(G174-MAX(G$1:G173),0)/MAX(G$1:G173))))</f>
        <v/>
      </c>
    </row>
    <row r="175" spans="5:19" x14ac:dyDescent="0.25">
      <c r="E175" s="1" t="str">
        <f>IF(OR(D175="Непроход",D175="Возврат",D175&gt;0),I14,"")</f>
        <v/>
      </c>
      <c r="F175" s="1" t="str">
        <f t="shared" si="2"/>
        <v/>
      </c>
      <c r="S175" t="str">
        <f>IF(G175="","",IF(G175&gt;0,ABS(MIN(G175-MAX(G$1:G174),0)/MAX(G$1:G174))))</f>
        <v/>
      </c>
    </row>
    <row r="176" spans="5:19" x14ac:dyDescent="0.25">
      <c r="E176" s="1" t="str">
        <f>IF(OR(D176="Непроход",D176="Возврат",D176&gt;0),I14,"")</f>
        <v/>
      </c>
      <c r="F176" s="1" t="str">
        <f t="shared" si="2"/>
        <v/>
      </c>
      <c r="S176" t="str">
        <f>IF(G176="","",IF(G176&gt;0,ABS(MIN(G176-MAX(G$1:G175),0)/MAX(G$1:G175))))</f>
        <v/>
      </c>
    </row>
    <row r="177" spans="5:19" x14ac:dyDescent="0.25">
      <c r="E177" s="1" t="str">
        <f>IF(OR(D177="Непроход",D177="Возврат",D177&gt;0),I14,"")</f>
        <v/>
      </c>
      <c r="F177" s="1" t="str">
        <f t="shared" si="2"/>
        <v/>
      </c>
      <c r="S177" t="str">
        <f>IF(G177="","",IF(G177&gt;0,ABS(MIN(G177-MAX(G$1:G176),0)/MAX(G$1:G176))))</f>
        <v/>
      </c>
    </row>
    <row r="178" spans="5:19" x14ac:dyDescent="0.25">
      <c r="E178" s="1" t="str">
        <f>IF(OR(D178="Непроход",D178="Возврат",D178&gt;0),I14,"")</f>
        <v/>
      </c>
      <c r="F178" s="1" t="str">
        <f t="shared" si="2"/>
        <v/>
      </c>
      <c r="S178" t="str">
        <f>IF(G178="","",IF(G178&gt;0,ABS(MIN(G178-MAX(G$1:G177),0)/MAX(G$1:G177))))</f>
        <v/>
      </c>
    </row>
    <row r="179" spans="5:19" x14ac:dyDescent="0.25">
      <c r="E179" s="1" t="str">
        <f>IF(OR(D179="Непроход",D179="Возврат",D179&gt;0),I14,"")</f>
        <v/>
      </c>
      <c r="F179" s="1" t="str">
        <f t="shared" si="2"/>
        <v/>
      </c>
      <c r="S179" t="str">
        <f>IF(G179="","",IF(G179&gt;0,ABS(MIN(G179-MAX(G$1:G178),0)/MAX(G$1:G178))))</f>
        <v/>
      </c>
    </row>
    <row r="180" spans="5:19" x14ac:dyDescent="0.25">
      <c r="E180" s="1" t="str">
        <f>IF(OR(D180="Непроход",D180="Возврат",D180&gt;0),I14,"")</f>
        <v/>
      </c>
      <c r="F180" s="1" t="str">
        <f t="shared" si="2"/>
        <v/>
      </c>
      <c r="S180" t="str">
        <f>IF(G180="","",IF(G180&gt;0,ABS(MIN(G180-MAX(G$1:G179),0)/MAX(G$1:G179))))</f>
        <v/>
      </c>
    </row>
    <row r="181" spans="5:19" x14ac:dyDescent="0.25">
      <c r="E181" s="1" t="str">
        <f>IF(OR(D181="Непроход",D181="Возврат",D181&gt;0),I14,"")</f>
        <v/>
      </c>
      <c r="F181" s="1" t="str">
        <f t="shared" si="2"/>
        <v/>
      </c>
      <c r="S181" t="str">
        <f>IF(G181="","",IF(G181&gt;0,ABS(MIN(G181-MAX(G$1:G180),0)/MAX(G$1:G180))))</f>
        <v/>
      </c>
    </row>
    <row r="182" spans="5:19" x14ac:dyDescent="0.25">
      <c r="E182" s="1" t="str">
        <f>IF(OR(D182="Непроход",D182="Возврат",D182&gt;0),I14,"")</f>
        <v/>
      </c>
      <c r="F182" s="1" t="str">
        <f t="shared" si="2"/>
        <v/>
      </c>
      <c r="S182" t="str">
        <f>IF(G182="","",IF(G182&gt;0,ABS(MIN(G182-MAX(G$1:G181),0)/MAX(G$1:G181))))</f>
        <v/>
      </c>
    </row>
    <row r="183" spans="5:19" x14ac:dyDescent="0.25">
      <c r="E183" s="1" t="str">
        <f>IF(OR(D183="Непроход",D183="Возврат",D183&gt;0),I14,"")</f>
        <v/>
      </c>
      <c r="F183" s="1" t="str">
        <f t="shared" si="2"/>
        <v/>
      </c>
      <c r="S183" t="str">
        <f>IF(G183="","",IF(G183&gt;0,ABS(MIN(G183-MAX(G$1:G182),0)/MAX(G$1:G182))))</f>
        <v/>
      </c>
    </row>
    <row r="184" spans="5:19" x14ac:dyDescent="0.25">
      <c r="E184" s="1" t="str">
        <f>IF(OR(D184="Непроход",D184="Возврат",D184&gt;0),I14,"")</f>
        <v/>
      </c>
      <c r="F184" s="1" t="str">
        <f t="shared" si="2"/>
        <v/>
      </c>
      <c r="S184" t="str">
        <f>IF(G184="","",IF(G184&gt;0,ABS(MIN(G184-MAX(G$1:G183),0)/MAX(G$1:G183))))</f>
        <v/>
      </c>
    </row>
    <row r="185" spans="5:19" x14ac:dyDescent="0.25">
      <c r="E185" s="1" t="str">
        <f>IF(OR(D185="Непроход",D185="Возврат",D185&gt;0),I14,"")</f>
        <v/>
      </c>
      <c r="F185" s="1" t="str">
        <f t="shared" si="2"/>
        <v/>
      </c>
      <c r="S185" t="str">
        <f>IF(G185="","",IF(G185&gt;0,ABS(MIN(G185-MAX(G$1:G184),0)/MAX(G$1:G184))))</f>
        <v/>
      </c>
    </row>
    <row r="186" spans="5:19" x14ac:dyDescent="0.25">
      <c r="E186" s="1" t="str">
        <f>IF(OR(D186="Непроход",D186="Возврат",D186&gt;0),I14,"")</f>
        <v/>
      </c>
      <c r="F186" s="1" t="str">
        <f t="shared" si="2"/>
        <v/>
      </c>
      <c r="S186" t="str">
        <f>IF(G186="","",IF(G186&gt;0,ABS(MIN(G186-MAX(G$1:G185),0)/MAX(G$1:G185))))</f>
        <v/>
      </c>
    </row>
    <row r="187" spans="5:19" x14ac:dyDescent="0.25">
      <c r="E187" s="1" t="str">
        <f>IF(OR(D187="Непроход",D187="Возврат",D187&gt;0),I14,"")</f>
        <v/>
      </c>
      <c r="F187" s="1" t="str">
        <f t="shared" si="2"/>
        <v/>
      </c>
      <c r="S187" t="str">
        <f>IF(G187="","",IF(G187&gt;0,ABS(MIN(G187-MAX(G$1:G186),0)/MAX(G$1:G186))))</f>
        <v/>
      </c>
    </row>
    <row r="188" spans="5:19" x14ac:dyDescent="0.25">
      <c r="E188" s="1" t="str">
        <f>IF(OR(D188="Непроход",D188="Возврат",D188&gt;0),I14,"")</f>
        <v/>
      </c>
      <c r="F188" s="1" t="str">
        <f t="shared" si="2"/>
        <v/>
      </c>
      <c r="S188" t="str">
        <f>IF(G188="","",IF(G188&gt;0,ABS(MIN(G188-MAX(G$1:G187),0)/MAX(G$1:G187))))</f>
        <v/>
      </c>
    </row>
    <row r="189" spans="5:19" x14ac:dyDescent="0.25">
      <c r="E189" s="1" t="str">
        <f>IF(OR(D189="Непроход",D189="Возврат",D189&gt;0),I14,"")</f>
        <v/>
      </c>
      <c r="F189" s="1" t="str">
        <f t="shared" si="2"/>
        <v/>
      </c>
      <c r="S189" t="str">
        <f>IF(G189="","",IF(G189&gt;0,ABS(MIN(G189-MAX(G$1:G188),0)/MAX(G$1:G188))))</f>
        <v/>
      </c>
    </row>
    <row r="190" spans="5:19" x14ac:dyDescent="0.25">
      <c r="E190" s="1" t="str">
        <f>IF(OR(D190="Непроход",D190="Возврат",D190&gt;0),I14,"")</f>
        <v/>
      </c>
      <c r="F190" s="1" t="str">
        <f t="shared" si="2"/>
        <v/>
      </c>
      <c r="S190" t="str">
        <f>IF(G190="","",IF(G190&gt;0,ABS(MIN(G190-MAX(G$1:G189),0)/MAX(G$1:G189))))</f>
        <v/>
      </c>
    </row>
    <row r="191" spans="5:19" x14ac:dyDescent="0.25">
      <c r="E191" s="1" t="str">
        <f>IF(OR(D191="Непроход",D191="Возврат",D191&gt;0),I14,"")</f>
        <v/>
      </c>
      <c r="F191" s="1" t="str">
        <f t="shared" si="2"/>
        <v/>
      </c>
      <c r="S191" t="str">
        <f>IF(G191="","",IF(G191&gt;0,ABS(MIN(G191-MAX(G$1:G190),0)/MAX(G$1:G190))))</f>
        <v/>
      </c>
    </row>
    <row r="192" spans="5:19" x14ac:dyDescent="0.25">
      <c r="E192" s="1" t="str">
        <f>IF(OR(D192="Непроход",D192="Возврат",D192&gt;0),I14,"")</f>
        <v/>
      </c>
      <c r="F192" s="1" t="str">
        <f t="shared" si="2"/>
        <v/>
      </c>
      <c r="S192" t="str">
        <f>IF(G192="","",IF(G192&gt;0,ABS(MIN(G192-MAX(G$1:G191),0)/MAX(G$1:G191))))</f>
        <v/>
      </c>
    </row>
    <row r="193" spans="5:19" x14ac:dyDescent="0.25">
      <c r="E193" s="1" t="str">
        <f>IF(OR(D193="Непроход",D193="Возврат",D193&gt;0),I14,"")</f>
        <v/>
      </c>
      <c r="F193" s="1" t="str">
        <f t="shared" si="2"/>
        <v/>
      </c>
      <c r="S193" t="str">
        <f>IF(G193="","",IF(G193&gt;0,ABS(MIN(G193-MAX(G$1:G192),0)/MAX(G$1:G192))))</f>
        <v/>
      </c>
    </row>
    <row r="194" spans="5:19" x14ac:dyDescent="0.25">
      <c r="E194" s="1" t="str">
        <f>IF(OR(D194="Непроход",D194="Возврат",D194&gt;0),I14,"")</f>
        <v/>
      </c>
      <c r="F194" s="1" t="str">
        <f t="shared" si="2"/>
        <v/>
      </c>
      <c r="S194" t="str">
        <f>IF(G194="","",IF(G194&gt;0,ABS(MIN(G194-MAX(G$1:G193),0)/MAX(G$1:G193))))</f>
        <v/>
      </c>
    </row>
    <row r="195" spans="5:19" x14ac:dyDescent="0.25">
      <c r="E195" s="1" t="str">
        <f>IF(OR(D195="Непроход",D195="Возврат",D195&gt;0),I14,"")</f>
        <v/>
      </c>
      <c r="F195" s="1" t="str">
        <f t="shared" ref="F195:F200" si="3">IF(D195="Непроход",-E195,IF(D195="Возврат",0,IF(D195="","",D195*E195-E195)))</f>
        <v/>
      </c>
      <c r="S195" t="str">
        <f>IF(G195="","",IF(G195&gt;0,ABS(MIN(G195-MAX(G$1:G194),0)/MAX(G$1:G194))))</f>
        <v/>
      </c>
    </row>
    <row r="196" spans="5:19" x14ac:dyDescent="0.25">
      <c r="E196" s="1" t="str">
        <f>IF(OR(D196="Непроход",D196="Возврат",D196&gt;0),I14,"")</f>
        <v/>
      </c>
      <c r="F196" s="1" t="str">
        <f t="shared" si="3"/>
        <v/>
      </c>
      <c r="S196" t="str">
        <f>IF(G196="","",IF(G196&gt;0,ABS(MIN(G196-MAX(G$1:G195),0)/MAX(G$1:G195))))</f>
        <v/>
      </c>
    </row>
    <row r="197" spans="5:19" x14ac:dyDescent="0.25">
      <c r="E197" s="1" t="str">
        <f>IF(OR(D197="Непроход",D197="Возврат",D197&gt;0),I14,"")</f>
        <v/>
      </c>
      <c r="F197" s="1" t="str">
        <f t="shared" si="3"/>
        <v/>
      </c>
      <c r="S197" t="str">
        <f>IF(G197="","",IF(G197&gt;0,ABS(MIN(G197-MAX(G$1:G196),0)/MAX(G$1:G196))))</f>
        <v/>
      </c>
    </row>
    <row r="198" spans="5:19" x14ac:dyDescent="0.25">
      <c r="E198" s="1" t="str">
        <f>IF(OR(D198="Непроход",D198="Возврат",D198&gt;0),I14,"")</f>
        <v/>
      </c>
      <c r="F198" s="1" t="str">
        <f t="shared" si="3"/>
        <v/>
      </c>
      <c r="S198" t="str">
        <f>IF(G198="","",IF(G198&gt;0,ABS(MIN(G198-MAX(G$1:G197),0)/MAX(G$1:G197))))</f>
        <v/>
      </c>
    </row>
    <row r="199" spans="5:19" x14ac:dyDescent="0.25">
      <c r="E199" s="1" t="str">
        <f>IF(OR(D199="Непроход",D199="Возврат",D199&gt;0),I14,"")</f>
        <v/>
      </c>
      <c r="F199" s="1" t="str">
        <f t="shared" si="3"/>
        <v/>
      </c>
      <c r="S199" t="str">
        <f>IF(G199="","",IF(G199&gt;0,ABS(MIN(G199-MAX(G$1:G198),0)/MAX(G$1:G198))))</f>
        <v/>
      </c>
    </row>
    <row r="200" spans="5:19" x14ac:dyDescent="0.25">
      <c r="E200" s="1" t="str">
        <f>IF(OR(D200="Непроход",D200="Возврат",D200&gt;0),I14,"")</f>
        <v/>
      </c>
      <c r="F200" s="1" t="str">
        <f t="shared" si="3"/>
        <v/>
      </c>
      <c r="S200" t="str">
        <f>IF(G200="","",IF(G200&gt;0,ABS(MIN(G200-MAX(G$1:G199),0)/MAX(G$1:G199))))</f>
        <v/>
      </c>
    </row>
  </sheetData>
  <conditionalFormatting sqref="D1:D1048576 E1:G1">
    <cfRule type="containsText" dxfId="11" priority="26" operator="containsText" text="Возврат">
      <formula>NOT(ISERROR(SEARCH("Возврат",D1)))</formula>
    </cfRule>
    <cfRule type="containsText" dxfId="10" priority="27" operator="containsText" text="Непроход">
      <formula>NOT(ISERROR(SEARCH("Непроход",D1)))</formula>
    </cfRule>
  </conditionalFormatting>
  <conditionalFormatting sqref="D1:D1048576">
    <cfRule type="containsText" dxfId="9" priority="22" operator="containsText" text="Непроход">
      <formula>NOT(ISERROR(SEARCH("Непроход",D1)))</formula>
    </cfRule>
    <cfRule type="containsText" dxfId="8" priority="23" operator="containsText" text="Возврат">
      <formula>NOT(ISERROR(SEARCH("Возврат",D1)))</formula>
    </cfRule>
    <cfRule type="containsText" dxfId="7" priority="24" operator="containsText" text="Результат">
      <formula>NOT(ISERROR(SEARCH("Результат",D1)))</formula>
    </cfRule>
    <cfRule type="cellIs" dxfId="6" priority="25" operator="greaterThan">
      <formula>0</formula>
    </cfRule>
  </conditionalFormatting>
  <conditionalFormatting sqref="I19">
    <cfRule type="cellIs" dxfId="5" priority="17" operator="greaterThan">
      <formula>0</formula>
    </cfRule>
    <cfRule type="cellIs" dxfId="4" priority="16" operator="lessThan">
      <formula>0</formula>
    </cfRule>
    <cfRule type="cellIs" dxfId="3" priority="15" operator="equal">
      <formula>0</formula>
    </cfRule>
  </conditionalFormatting>
  <conditionalFormatting sqref="I18">
    <cfRule type="cellIs" dxfId="2" priority="14" operator="greaterThan">
      <formula>-0.2</formula>
    </cfRule>
    <cfRule type="cellIs" dxfId="1" priority="13" operator="between">
      <formula>-0.200000001</formula>
      <formula>-0.5</formula>
    </cfRule>
    <cfRule type="cellIs" dxfId="0" priority="12" operator="lessThan">
      <formula>-0.5000000001111</formula>
    </cfRule>
  </conditionalFormatting>
  <conditionalFormatting sqref="K17">
    <cfRule type="iconSet" priority="3">
      <iconSet iconSet="3Symbols2">
        <cfvo type="percent" val="0"/>
        <cfvo type="percent" val="33"/>
        <cfvo type="percent" val="67"/>
      </iconSet>
    </cfRule>
  </conditionalFormatting>
  <dataValidations count="3">
    <dataValidation type="list" allowBlank="1" showInputMessage="1" sqref="B1:B1048576">
      <formula1>"П1,П2,Х,Ф1(),Ф2(),ТБ(),ТМ(),ИТБ1,ИТБ2,12,1Х,2Х"</formula1>
    </dataValidation>
    <dataValidation type="list" allowBlank="1" showInputMessage="1" sqref="D1:D1048576">
      <formula1>"Непроход,Возврат"</formula1>
    </dataValidation>
    <dataValidation allowBlank="1" showInputMessage="1" sqref="O3:O201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3A362DA-046F-4DAA-BA9B-3CEC62BE129E}">
            <x14:iconSet iconSet="3Symbols2" custom="1">
              <x14:cfvo type="percent">
                <xm:f>0</xm:f>
              </x14:cfvo>
              <x14:cfvo type="percent" gte="0">
                <xm:f>0</xm:f>
              </x14:cfvo>
              <x14:cfvo type="percent" gte="0">
                <xm:f>0</xm:f>
              </x14:cfvo>
              <x14:cfIcon iconSet="3Symbols2" iconId="0"/>
              <x14:cfIcon iconSet="3Symbols2" iconId="0"/>
              <x14:cfIcon iconSet="3Symbols2" iconId="0"/>
            </x14:iconSet>
          </x14:cfRule>
          <xm:sqref>K18</xm:sqref>
        </x14:conditionalFormatting>
        <x14:conditionalFormatting xmlns:xm="http://schemas.microsoft.com/office/excel/2006/main">
          <x14:cfRule type="iconSet" priority="1" id="{F8C70BDD-3895-4B39-AE68-4373329FFD04}">
            <x14:iconSet iconSet="3Symbols2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1"/>
              <x14:cfIcon iconSet="3Symbols2" iconId="1"/>
              <x14:cfIcon iconSet="3Symbols2" iconId="1"/>
            </x14:iconSet>
          </x14:cfRule>
          <xm:sqref>K19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2016-10-28T13:37:47Z</dcterms:modified>
</cp:coreProperties>
</file>