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I3" i="1" l="1"/>
  <c r="I4" i="1"/>
  <c r="I5" i="1"/>
  <c r="I6" i="1"/>
  <c r="I7" i="1"/>
  <c r="I8" i="1"/>
  <c r="I10" i="1"/>
  <c r="I11" i="1"/>
  <c r="I12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3" i="1"/>
  <c r="H4" i="1"/>
  <c r="H5" i="1"/>
  <c r="H6" i="1"/>
  <c r="H7" i="1"/>
  <c r="H8" i="1"/>
  <c r="H9" i="1"/>
  <c r="I9" i="1" s="1"/>
  <c r="H10" i="1"/>
  <c r="H11" i="1"/>
  <c r="H12" i="1"/>
  <c r="H13" i="1"/>
  <c r="I13" i="1" s="1"/>
  <c r="H14" i="1"/>
  <c r="I14" i="1" s="1"/>
  <c r="H15" i="1"/>
  <c r="I15" i="1" s="1"/>
  <c r="H16" i="1"/>
  <c r="I16" i="1" s="1"/>
  <c r="H17" i="1"/>
  <c r="H18" i="1"/>
  <c r="H19" i="1"/>
  <c r="H20" i="1"/>
  <c r="H21" i="1"/>
  <c r="H22" i="1"/>
  <c r="H2" i="1"/>
  <c r="J10" i="1" l="1"/>
  <c r="J11" i="1"/>
  <c r="J14" i="1"/>
  <c r="J17" i="1"/>
  <c r="J20" i="1"/>
  <c r="J2" i="1"/>
  <c r="J5" i="1"/>
  <c r="J8" i="1"/>
  <c r="J9" i="1"/>
  <c r="J12" i="1"/>
  <c r="J15" i="1"/>
  <c r="J18" i="1"/>
  <c r="J21" i="1"/>
  <c r="J3" i="1"/>
  <c r="J6" i="1"/>
  <c r="J13" i="1"/>
  <c r="J16" i="1"/>
  <c r="J19" i="1"/>
  <c r="J22" i="1"/>
  <c r="J4" i="1"/>
  <c r="J7" i="1"/>
</calcChain>
</file>

<file path=xl/sharedStrings.xml><?xml version="1.0" encoding="utf-8"?>
<sst xmlns="http://schemas.openxmlformats.org/spreadsheetml/2006/main" count="85" uniqueCount="64">
  <si>
    <t>Команда 1</t>
  </si>
  <si>
    <t>Команда 2</t>
  </si>
  <si>
    <t>Прогноз</t>
  </si>
  <si>
    <t>Кф</t>
  </si>
  <si>
    <t>Ставка</t>
  </si>
  <si>
    <t>Профит</t>
  </si>
  <si>
    <t>Баланс</t>
  </si>
  <si>
    <t>Исландия</t>
  </si>
  <si>
    <t>Финляндия</t>
  </si>
  <si>
    <t>П1</t>
  </si>
  <si>
    <t>Ирландия</t>
  </si>
  <si>
    <t>Грузия</t>
  </si>
  <si>
    <t>П1+ТМ3.5</t>
  </si>
  <si>
    <t>Венгрия</t>
  </si>
  <si>
    <t>Швейцария</t>
  </si>
  <si>
    <t>П2</t>
  </si>
  <si>
    <t>Латвия</t>
  </si>
  <si>
    <t>Форерские Острова</t>
  </si>
  <si>
    <t>Ф1(-1)</t>
  </si>
  <si>
    <t>Уэльс</t>
  </si>
  <si>
    <t>ИТБ2(0.5)</t>
  </si>
  <si>
    <t>Албания</t>
  </si>
  <si>
    <t>Испания</t>
  </si>
  <si>
    <t>П2+ТМ3.5</t>
  </si>
  <si>
    <t>Боруссия</t>
  </si>
  <si>
    <t>Герта</t>
  </si>
  <si>
    <t>Ф2(+1.5)</t>
  </si>
  <si>
    <t>Лас-Пальмас</t>
  </si>
  <si>
    <t>Эспаньол</t>
  </si>
  <si>
    <t>Ф1(0)</t>
  </si>
  <si>
    <t>Алиллес 29</t>
  </si>
  <si>
    <t>Йонг Утрехт</t>
  </si>
  <si>
    <t>2Х</t>
  </si>
  <si>
    <t>Алмере</t>
  </si>
  <si>
    <t>Йонг ПСВ</t>
  </si>
  <si>
    <t>Волендам</t>
  </si>
  <si>
    <t>Хельмонд</t>
  </si>
  <si>
    <t>Ницца</t>
  </si>
  <si>
    <t>Лион</t>
  </si>
  <si>
    <t>Арминия</t>
  </si>
  <si>
    <t>Вюрцбургер Кикерс</t>
  </si>
  <si>
    <t>Байер 04</t>
  </si>
  <si>
    <t>Тоттенхэм</t>
  </si>
  <si>
    <t>ЦСКА</t>
  </si>
  <si>
    <t>Монако</t>
  </si>
  <si>
    <t>Ф2(0)</t>
  </si>
  <si>
    <t>Зальцбург</t>
  </si>
  <si>
    <t>ФК Эйндховен</t>
  </si>
  <si>
    <t>Дордрехт</t>
  </si>
  <si>
    <t>Гамбург</t>
  </si>
  <si>
    <t>Айнтрахт Франкфурт</t>
  </si>
  <si>
    <t>Стауя</t>
  </si>
  <si>
    <t>Цюрих</t>
  </si>
  <si>
    <t>Кёльн</t>
  </si>
  <si>
    <t>Сред кэф</t>
  </si>
  <si>
    <t>Непроход</t>
  </si>
  <si>
    <t>Результат</t>
  </si>
  <si>
    <t>Оборот</t>
  </si>
  <si>
    <t>Чистая прибыль</t>
  </si>
  <si>
    <t>Прогнозов</t>
  </si>
  <si>
    <t>В/П</t>
  </si>
  <si>
    <t>ROI</t>
  </si>
  <si>
    <t>&lt;---начало просадки</t>
  </si>
  <si>
    <t>&lt;--- конец просадки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</si>
</sst>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0" xfId="1"/>
    <xf numFmtId="0" fontId="0" fillId="0" borderId="0" xfId="0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0" fillId="0" borderId="0" xfId="0" applyNumberFormat="1"/>
    <xf numFmtId="10" fontId="0" fillId="0" borderId="0" xfId="0" applyNumberFormat="1"/>
    <xf numFmtId="2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9" fontId="2" fillId="0" borderId="0" xfId="0" applyNumberFormat="1" applyFont="1"/>
  </cellXfs>
  <cellStyles count="2">
    <cellStyle name="Нейтральный" xfId="1" builtinId="28"/>
    <cellStyle name="Обычный" xfId="0" builtinId="0"/>
  </cellStyles>
  <dxfs count="1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2962480409374"/>
          <c:y val="5.1400554097404488E-2"/>
          <c:w val="0.73476613984403027"/>
          <c:h val="0.8326195683872849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val>
            <c:numRef>
              <c:f>Лист1!$J$2:$J$22</c:f>
              <c:numCache>
                <c:formatCode>General</c:formatCode>
                <c:ptCount val="21"/>
                <c:pt idx="0">
                  <c:v>5182.5</c:v>
                </c:pt>
                <c:pt idx="1">
                  <c:v>5392.5</c:v>
                </c:pt>
                <c:pt idx="2">
                  <c:v>5757.5</c:v>
                </c:pt>
                <c:pt idx="3">
                  <c:v>5507.5</c:v>
                </c:pt>
                <c:pt idx="4">
                  <c:v>5827.5</c:v>
                </c:pt>
                <c:pt idx="5">
                  <c:v>6027.5</c:v>
                </c:pt>
                <c:pt idx="6">
                  <c:v>6270</c:v>
                </c:pt>
                <c:pt idx="7">
                  <c:v>6520</c:v>
                </c:pt>
                <c:pt idx="8">
                  <c:v>6735</c:v>
                </c:pt>
                <c:pt idx="9">
                  <c:v>6485</c:v>
                </c:pt>
                <c:pt idx="10">
                  <c:v>6235</c:v>
                </c:pt>
                <c:pt idx="11">
                  <c:v>6360</c:v>
                </c:pt>
                <c:pt idx="12">
                  <c:v>6535</c:v>
                </c:pt>
                <c:pt idx="13">
                  <c:v>6285</c:v>
                </c:pt>
                <c:pt idx="14">
                  <c:v>6035</c:v>
                </c:pt>
                <c:pt idx="15">
                  <c:v>6412.5</c:v>
                </c:pt>
                <c:pt idx="16">
                  <c:v>6642.5</c:v>
                </c:pt>
                <c:pt idx="17">
                  <c:v>6832.5</c:v>
                </c:pt>
                <c:pt idx="18">
                  <c:v>7207.5</c:v>
                </c:pt>
                <c:pt idx="19">
                  <c:v>6957.5</c:v>
                </c:pt>
                <c:pt idx="20">
                  <c:v>7182.5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48704"/>
        <c:axId val="194185472"/>
      </c:lineChart>
      <c:catAx>
        <c:axId val="19424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4185472"/>
        <c:crosses val="autoZero"/>
        <c:auto val="1"/>
        <c:lblAlgn val="ctr"/>
        <c:lblOffset val="100"/>
        <c:noMultiLvlLbl val="0"/>
      </c:catAx>
      <c:valAx>
        <c:axId val="1941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487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38101</xdr:colOff>
      <xdr:row>1</xdr:row>
      <xdr:rowOff>95250</xdr:rowOff>
    </xdr:from>
    <xdr:to>
      <xdr:col>15</xdr:col>
      <xdr:colOff>600076</xdr:colOff>
      <xdr:row>15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00"/>
  <sheetViews>
    <sheetView tabSelected="1" topLeftCell="C1" workbookViewId="0">
      <selection activeCell="J10" sqref="J10"/>
    </sheetView>
  </sheetViews>
  <sheetFormatPr defaultRowHeight="15" x14ac:dyDescent="0.25"/>
  <cols>
    <col min="3" max="3" width="20.25" customWidth="1"/>
    <col min="4" max="4" width="19.75" customWidth="1"/>
    <col min="5" max="5" width="11.25" customWidth="1"/>
    <col min="7" max="7" width="9" style="4"/>
    <col min="11" max="11" width="17.375" bestFit="1" customWidth="1"/>
    <col min="12" max="12" width="9.75" bestFit="1" customWidth="1"/>
    <col min="15" max="15" width="9.375" bestFit="1" customWidth="1"/>
  </cols>
  <sheetData>
    <row r="1" spans="3:11" x14ac:dyDescent="0.25">
      <c r="C1" t="s">
        <v>0</v>
      </c>
      <c r="D1" t="s">
        <v>1</v>
      </c>
      <c r="E1" s="6" t="s">
        <v>2</v>
      </c>
      <c r="F1" s="6" t="s">
        <v>3</v>
      </c>
      <c r="G1" s="8" t="s">
        <v>56</v>
      </c>
      <c r="H1" s="7" t="s">
        <v>4</v>
      </c>
      <c r="I1" s="6" t="s">
        <v>5</v>
      </c>
      <c r="J1" s="6" t="s">
        <v>6</v>
      </c>
    </row>
    <row r="2" spans="3:11" x14ac:dyDescent="0.25">
      <c r="C2" t="s">
        <v>7</v>
      </c>
      <c r="D2" t="s">
        <v>8</v>
      </c>
      <c r="E2" t="s">
        <v>9</v>
      </c>
      <c r="F2">
        <v>1.73</v>
      </c>
      <c r="G2" s="4">
        <v>1.73</v>
      </c>
      <c r="H2">
        <f>IF(OR(G2="Непроход",G2="Возврат",G2&gt;0),250,"")</f>
        <v>250</v>
      </c>
      <c r="I2" s="3">
        <f>IF(G2="Непроход",-H2,IF(G2="Возврат",0,IF(G2="","",G2*H2-H2)))</f>
        <v>182.5</v>
      </c>
      <c r="J2" s="1">
        <f>5000+SUM(I2:I2)</f>
        <v>5182.5</v>
      </c>
    </row>
    <row r="3" spans="3:11" x14ac:dyDescent="0.25">
      <c r="C3" t="s">
        <v>10</v>
      </c>
      <c r="D3" t="s">
        <v>11</v>
      </c>
      <c r="E3" t="s">
        <v>12</v>
      </c>
      <c r="F3">
        <v>1.84</v>
      </c>
      <c r="G3" s="4">
        <v>1.84</v>
      </c>
      <c r="H3">
        <f t="shared" ref="H3:H66" si="0">IF(OR(G3="Непроход",G3="Возврат",G3&gt;0),250,"")</f>
        <v>250</v>
      </c>
      <c r="I3" s="3">
        <f t="shared" ref="I3:I66" si="1">IF(G3="Непроход",-H3,IF(G3="Возврат",0,IF(G3="","",G3*H3-H3)))</f>
        <v>210</v>
      </c>
      <c r="J3" s="1">
        <f>5000+SUM(I2:I3)</f>
        <v>5392.5</v>
      </c>
    </row>
    <row r="4" spans="3:11" x14ac:dyDescent="0.25">
      <c r="C4" t="s">
        <v>13</v>
      </c>
      <c r="D4" t="s">
        <v>14</v>
      </c>
      <c r="E4" t="s">
        <v>15</v>
      </c>
      <c r="F4">
        <v>2.46</v>
      </c>
      <c r="G4" s="4">
        <v>2.46</v>
      </c>
      <c r="H4">
        <f t="shared" si="0"/>
        <v>250</v>
      </c>
      <c r="I4" s="3">
        <f t="shared" si="1"/>
        <v>365</v>
      </c>
      <c r="J4" s="1">
        <f>5000+SUM(I2:I4)</f>
        <v>5757.5</v>
      </c>
    </row>
    <row r="5" spans="3:11" x14ac:dyDescent="0.25">
      <c r="C5" t="s">
        <v>16</v>
      </c>
      <c r="D5" s="3" t="s">
        <v>17</v>
      </c>
      <c r="E5" s="3" t="s">
        <v>18</v>
      </c>
      <c r="F5" s="3">
        <v>2.4500000000000002</v>
      </c>
      <c r="G5" s="5" t="s">
        <v>55</v>
      </c>
      <c r="H5">
        <f t="shared" si="0"/>
        <v>250</v>
      </c>
      <c r="I5" s="3">
        <f t="shared" si="1"/>
        <v>-250</v>
      </c>
      <c r="J5" s="1">
        <f>5000+SUM(I2:I5)</f>
        <v>5507.5</v>
      </c>
    </row>
    <row r="6" spans="3:11" x14ac:dyDescent="0.25">
      <c r="C6" t="s">
        <v>19</v>
      </c>
      <c r="D6" t="s">
        <v>11</v>
      </c>
      <c r="E6" t="s">
        <v>20</v>
      </c>
      <c r="F6">
        <v>2.2799999999999998</v>
      </c>
      <c r="G6" s="4">
        <v>2.2799999999999998</v>
      </c>
      <c r="H6">
        <f t="shared" si="0"/>
        <v>250</v>
      </c>
      <c r="I6" s="3">
        <f t="shared" si="1"/>
        <v>320</v>
      </c>
      <c r="J6" s="1">
        <f>5000+SUM(I2:I6)</f>
        <v>5827.5</v>
      </c>
    </row>
    <row r="7" spans="3:11" x14ac:dyDescent="0.25">
      <c r="C7" t="s">
        <v>21</v>
      </c>
      <c r="D7" t="s">
        <v>22</v>
      </c>
      <c r="E7" t="s">
        <v>23</v>
      </c>
      <c r="F7">
        <v>1.8</v>
      </c>
      <c r="G7" s="4">
        <v>1.8</v>
      </c>
      <c r="H7">
        <f t="shared" si="0"/>
        <v>250</v>
      </c>
      <c r="I7" s="3">
        <f t="shared" si="1"/>
        <v>200</v>
      </c>
      <c r="J7" s="1">
        <f>5000+SUM(I2:I7)</f>
        <v>6027.5</v>
      </c>
    </row>
    <row r="8" spans="3:11" x14ac:dyDescent="0.25">
      <c r="C8" t="s">
        <v>24</v>
      </c>
      <c r="D8" t="s">
        <v>25</v>
      </c>
      <c r="E8" t="s">
        <v>26</v>
      </c>
      <c r="F8">
        <v>1.97</v>
      </c>
      <c r="G8" s="4">
        <v>1.97</v>
      </c>
      <c r="H8">
        <f t="shared" si="0"/>
        <v>250</v>
      </c>
      <c r="I8" s="3">
        <f t="shared" si="1"/>
        <v>242.5</v>
      </c>
      <c r="J8" s="1">
        <f>5000+SUM(I2:I8)</f>
        <v>6270</v>
      </c>
    </row>
    <row r="9" spans="3:11" x14ac:dyDescent="0.25">
      <c r="C9" t="s">
        <v>27</v>
      </c>
      <c r="D9" t="s">
        <v>28</v>
      </c>
      <c r="E9" t="s">
        <v>29</v>
      </c>
      <c r="F9">
        <v>2</v>
      </c>
      <c r="G9" s="4">
        <v>2</v>
      </c>
      <c r="H9">
        <f t="shared" si="0"/>
        <v>250</v>
      </c>
      <c r="I9" s="3">
        <f t="shared" si="1"/>
        <v>250</v>
      </c>
      <c r="J9" s="1">
        <f>5000+SUM(I2:I9)</f>
        <v>6520</v>
      </c>
    </row>
    <row r="10" spans="3:11" x14ac:dyDescent="0.25">
      <c r="C10" t="s">
        <v>30</v>
      </c>
      <c r="D10" t="s">
        <v>31</v>
      </c>
      <c r="E10" t="s">
        <v>32</v>
      </c>
      <c r="F10">
        <v>1.86</v>
      </c>
      <c r="G10" s="4">
        <v>1.86</v>
      </c>
      <c r="H10">
        <f t="shared" si="0"/>
        <v>250</v>
      </c>
      <c r="I10" s="3">
        <f t="shared" si="1"/>
        <v>215</v>
      </c>
      <c r="J10" s="1">
        <f>5000+SUM(I2:I10)</f>
        <v>6735</v>
      </c>
      <c r="K10" t="s">
        <v>62</v>
      </c>
    </row>
    <row r="11" spans="3:11" x14ac:dyDescent="0.25">
      <c r="C11" t="s">
        <v>33</v>
      </c>
      <c r="D11" t="s">
        <v>34</v>
      </c>
      <c r="E11" t="s">
        <v>32</v>
      </c>
      <c r="F11">
        <v>1.71</v>
      </c>
      <c r="G11" s="4" t="s">
        <v>55</v>
      </c>
      <c r="H11">
        <f t="shared" si="0"/>
        <v>250</v>
      </c>
      <c r="I11" s="3">
        <f t="shared" si="1"/>
        <v>-250</v>
      </c>
      <c r="J11" s="1">
        <f>5000+SUM(I2:I11)</f>
        <v>6485</v>
      </c>
    </row>
    <row r="12" spans="3:11" x14ac:dyDescent="0.25">
      <c r="C12" t="s">
        <v>36</v>
      </c>
      <c r="D12" t="s">
        <v>35</v>
      </c>
      <c r="E12" t="s">
        <v>15</v>
      </c>
      <c r="F12">
        <v>2</v>
      </c>
      <c r="G12" s="4" t="s">
        <v>55</v>
      </c>
      <c r="H12">
        <f t="shared" si="0"/>
        <v>250</v>
      </c>
      <c r="I12" s="3">
        <f t="shared" si="1"/>
        <v>-250</v>
      </c>
      <c r="J12" s="1">
        <f>5000+SUM(I2:I12)</f>
        <v>6235</v>
      </c>
    </row>
    <row r="13" spans="3:11" x14ac:dyDescent="0.25">
      <c r="C13" t="s">
        <v>37</v>
      </c>
      <c r="D13" t="s">
        <v>38</v>
      </c>
      <c r="E13" t="s">
        <v>9</v>
      </c>
      <c r="F13">
        <v>1.5</v>
      </c>
      <c r="G13" s="4">
        <v>1.5</v>
      </c>
      <c r="H13">
        <f t="shared" si="0"/>
        <v>250</v>
      </c>
      <c r="I13" s="3">
        <f t="shared" si="1"/>
        <v>125</v>
      </c>
      <c r="J13" s="1">
        <f>5000+SUM(I2:I13)</f>
        <v>6360</v>
      </c>
    </row>
    <row r="14" spans="3:11" x14ac:dyDescent="0.25">
      <c r="C14" t="s">
        <v>39</v>
      </c>
      <c r="D14" t="s">
        <v>40</v>
      </c>
      <c r="E14" t="s">
        <v>29</v>
      </c>
      <c r="F14">
        <v>1.7</v>
      </c>
      <c r="G14" s="4">
        <v>1.7</v>
      </c>
      <c r="H14">
        <f t="shared" si="0"/>
        <v>250</v>
      </c>
      <c r="I14" s="3">
        <f t="shared" si="1"/>
        <v>175</v>
      </c>
      <c r="J14" s="1">
        <f>5000+SUM(I2:I14)</f>
        <v>6535</v>
      </c>
    </row>
    <row r="15" spans="3:11" x14ac:dyDescent="0.25">
      <c r="C15" t="s">
        <v>41</v>
      </c>
      <c r="D15" t="s">
        <v>42</v>
      </c>
      <c r="E15" t="s">
        <v>32</v>
      </c>
      <c r="F15">
        <v>1.68</v>
      </c>
      <c r="G15" s="4" t="s">
        <v>55</v>
      </c>
      <c r="H15">
        <f t="shared" si="0"/>
        <v>250</v>
      </c>
      <c r="I15" s="3">
        <f t="shared" si="1"/>
        <v>-250</v>
      </c>
      <c r="J15" s="1">
        <f>5000+SUM(I2:I15)</f>
        <v>6285</v>
      </c>
    </row>
    <row r="16" spans="3:11" x14ac:dyDescent="0.25">
      <c r="C16" t="s">
        <v>43</v>
      </c>
      <c r="D16" t="s">
        <v>44</v>
      </c>
      <c r="E16" t="s">
        <v>45</v>
      </c>
      <c r="F16">
        <v>1.97</v>
      </c>
      <c r="G16" s="4" t="s">
        <v>55</v>
      </c>
      <c r="H16">
        <f t="shared" si="0"/>
        <v>250</v>
      </c>
      <c r="I16" s="3">
        <f t="shared" si="1"/>
        <v>-250</v>
      </c>
      <c r="J16" s="1">
        <f>5000+SUM(I2:I16)</f>
        <v>6035</v>
      </c>
      <c r="K16" t="s">
        <v>63</v>
      </c>
    </row>
    <row r="17" spans="3:16" x14ac:dyDescent="0.25">
      <c r="C17" t="s">
        <v>46</v>
      </c>
      <c r="D17" t="s">
        <v>37</v>
      </c>
      <c r="E17" t="s">
        <v>45</v>
      </c>
      <c r="F17">
        <v>2.5099999999999998</v>
      </c>
      <c r="G17" s="4">
        <v>2.5099999999999998</v>
      </c>
      <c r="H17">
        <f t="shared" si="0"/>
        <v>250</v>
      </c>
      <c r="I17" s="3">
        <f t="shared" si="1"/>
        <v>377.5</v>
      </c>
      <c r="J17" s="1">
        <f>5000+SUM(I2:I17)</f>
        <v>6412.5</v>
      </c>
    </row>
    <row r="18" spans="3:16" x14ac:dyDescent="0.25">
      <c r="C18" t="s">
        <v>34</v>
      </c>
      <c r="D18" t="s">
        <v>47</v>
      </c>
      <c r="E18" t="s">
        <v>29</v>
      </c>
      <c r="F18">
        <v>1.92</v>
      </c>
      <c r="G18" s="4">
        <v>1.92</v>
      </c>
      <c r="H18">
        <f t="shared" si="0"/>
        <v>250</v>
      </c>
      <c r="I18" s="3">
        <f t="shared" si="1"/>
        <v>230</v>
      </c>
      <c r="J18" s="1">
        <f>5000+SUM(I2:I18)</f>
        <v>6642.5</v>
      </c>
      <c r="K18" s="2"/>
      <c r="L18" s="11"/>
      <c r="O18" s="10"/>
      <c r="P18" s="10"/>
    </row>
    <row r="19" spans="3:16" x14ac:dyDescent="0.25">
      <c r="C19" t="s">
        <v>48</v>
      </c>
      <c r="D19" t="s">
        <v>33</v>
      </c>
      <c r="E19" t="s">
        <v>45</v>
      </c>
      <c r="F19">
        <v>1.76</v>
      </c>
      <c r="G19" s="4">
        <v>1.76</v>
      </c>
      <c r="H19">
        <f t="shared" si="0"/>
        <v>250</v>
      </c>
      <c r="I19" s="3">
        <f t="shared" si="1"/>
        <v>190</v>
      </c>
      <c r="J19" s="1">
        <f>5000+SUM(I2:I19)</f>
        <v>6832.5</v>
      </c>
      <c r="K19" s="2"/>
      <c r="L19" s="12"/>
      <c r="O19" s="10"/>
    </row>
    <row r="20" spans="3:16" x14ac:dyDescent="0.25">
      <c r="C20" t="s">
        <v>49</v>
      </c>
      <c r="D20" t="s">
        <v>50</v>
      </c>
      <c r="E20" t="s">
        <v>45</v>
      </c>
      <c r="F20">
        <v>2.5</v>
      </c>
      <c r="G20" s="4">
        <v>2.5</v>
      </c>
      <c r="H20">
        <f t="shared" si="0"/>
        <v>250</v>
      </c>
      <c r="I20" s="3">
        <f t="shared" si="1"/>
        <v>375</v>
      </c>
      <c r="J20" s="1">
        <f>5000+SUM(I2:I20)</f>
        <v>7207.5</v>
      </c>
      <c r="K20" s="2"/>
      <c r="L20" s="13"/>
      <c r="O20" s="10"/>
    </row>
    <row r="21" spans="3:16" x14ac:dyDescent="0.25">
      <c r="C21" t="s">
        <v>51</v>
      </c>
      <c r="D21" t="s">
        <v>52</v>
      </c>
      <c r="E21" t="s">
        <v>18</v>
      </c>
      <c r="F21">
        <v>2.8</v>
      </c>
      <c r="G21" s="4" t="s">
        <v>55</v>
      </c>
      <c r="H21">
        <f t="shared" si="0"/>
        <v>250</v>
      </c>
      <c r="I21" s="3">
        <f t="shared" si="1"/>
        <v>-250</v>
      </c>
      <c r="J21" s="1">
        <f>5000+SUM(I2:I21)</f>
        <v>6957.5</v>
      </c>
      <c r="K21" s="2"/>
      <c r="L21" s="2"/>
      <c r="O21" s="10"/>
    </row>
    <row r="22" spans="3:16" x14ac:dyDescent="0.25">
      <c r="C22" t="s">
        <v>25</v>
      </c>
      <c r="D22" t="s">
        <v>53</v>
      </c>
      <c r="E22" t="s">
        <v>29</v>
      </c>
      <c r="F22">
        <v>1.9</v>
      </c>
      <c r="G22" s="4">
        <v>1.9</v>
      </c>
      <c r="H22">
        <f t="shared" si="0"/>
        <v>250</v>
      </c>
      <c r="I22" s="3">
        <f t="shared" si="1"/>
        <v>225</v>
      </c>
      <c r="J22" s="1">
        <f>5000+SUM(I2:I22)</f>
        <v>7182.5</v>
      </c>
      <c r="K22" s="2"/>
      <c r="L22" s="14"/>
      <c r="O22" s="10"/>
    </row>
    <row r="23" spans="3:16" x14ac:dyDescent="0.25">
      <c r="G23" s="15"/>
      <c r="H23" t="str">
        <f>IF(OR(G23="Непроход",G23="Возврат",G23&gt;0),250,"")</f>
        <v/>
      </c>
      <c r="I23" s="3" t="str">
        <f t="shared" si="1"/>
        <v/>
      </c>
      <c r="K23" s="2"/>
      <c r="L23" s="13"/>
      <c r="O23" s="10"/>
    </row>
    <row r="24" spans="3:16" x14ac:dyDescent="0.25">
      <c r="H24" t="str">
        <f t="shared" si="0"/>
        <v/>
      </c>
      <c r="I24" s="3" t="str">
        <f t="shared" si="1"/>
        <v/>
      </c>
      <c r="O24" s="10"/>
    </row>
    <row r="25" spans="3:16" x14ac:dyDescent="0.25">
      <c r="H25" t="str">
        <f t="shared" si="0"/>
        <v/>
      </c>
      <c r="I25" s="3" t="str">
        <f t="shared" si="1"/>
        <v/>
      </c>
      <c r="O25" s="10"/>
    </row>
    <row r="26" spans="3:16" x14ac:dyDescent="0.25">
      <c r="D26" s="9"/>
      <c r="H26" t="str">
        <f t="shared" si="0"/>
        <v/>
      </c>
      <c r="I26" s="3" t="str">
        <f t="shared" si="1"/>
        <v/>
      </c>
      <c r="O26" s="10"/>
    </row>
    <row r="27" spans="3:16" x14ac:dyDescent="0.25">
      <c r="H27" t="str">
        <f t="shared" si="0"/>
        <v/>
      </c>
      <c r="I27" s="3" t="str">
        <f t="shared" si="1"/>
        <v/>
      </c>
      <c r="O27" s="10"/>
    </row>
    <row r="28" spans="3:16" x14ac:dyDescent="0.25">
      <c r="H28" t="str">
        <f t="shared" si="0"/>
        <v/>
      </c>
      <c r="I28" s="3" t="str">
        <f t="shared" si="1"/>
        <v/>
      </c>
      <c r="O28" s="10"/>
    </row>
    <row r="29" spans="3:16" x14ac:dyDescent="0.25">
      <c r="H29" t="str">
        <f t="shared" si="0"/>
        <v/>
      </c>
      <c r="I29" s="3" t="str">
        <f t="shared" si="1"/>
        <v/>
      </c>
      <c r="K29" s="2"/>
      <c r="L29" s="11"/>
      <c r="O29" s="10"/>
      <c r="P29" s="10"/>
    </row>
    <row r="30" spans="3:16" x14ac:dyDescent="0.25">
      <c r="H30" t="str">
        <f t="shared" si="0"/>
        <v/>
      </c>
      <c r="I30" s="3" t="str">
        <f t="shared" si="1"/>
        <v/>
      </c>
      <c r="K30" s="2"/>
      <c r="L30" s="12"/>
      <c r="O30" s="10"/>
    </row>
    <row r="31" spans="3:16" x14ac:dyDescent="0.25">
      <c r="H31" t="str">
        <f t="shared" si="0"/>
        <v/>
      </c>
      <c r="I31" s="3" t="str">
        <f t="shared" si="1"/>
        <v/>
      </c>
      <c r="K31" s="2"/>
      <c r="L31" s="13"/>
      <c r="O31" s="10"/>
    </row>
    <row r="32" spans="3:16" x14ac:dyDescent="0.25">
      <c r="H32" t="str">
        <f t="shared" si="0"/>
        <v/>
      </c>
      <c r="I32" s="3" t="str">
        <f t="shared" si="1"/>
        <v/>
      </c>
      <c r="K32" s="2"/>
      <c r="L32" s="2"/>
      <c r="O32" s="10"/>
    </row>
    <row r="33" spans="8:15" x14ac:dyDescent="0.25">
      <c r="H33" t="str">
        <f t="shared" si="0"/>
        <v/>
      </c>
      <c r="I33" s="3" t="str">
        <f t="shared" si="1"/>
        <v/>
      </c>
      <c r="K33" s="2"/>
      <c r="L33" s="14"/>
      <c r="O33" s="10"/>
    </row>
    <row r="34" spans="8:15" x14ac:dyDescent="0.25">
      <c r="H34" t="str">
        <f t="shared" si="0"/>
        <v/>
      </c>
      <c r="I34" s="3" t="str">
        <f t="shared" si="1"/>
        <v/>
      </c>
      <c r="K34" s="2"/>
      <c r="L34" s="13"/>
      <c r="O34" s="10"/>
    </row>
    <row r="35" spans="8:15" x14ac:dyDescent="0.25">
      <c r="H35" t="str">
        <f t="shared" si="0"/>
        <v/>
      </c>
      <c r="I35" s="3" t="str">
        <f t="shared" si="1"/>
        <v/>
      </c>
      <c r="O35" s="10"/>
    </row>
    <row r="36" spans="8:15" x14ac:dyDescent="0.25">
      <c r="H36" t="str">
        <f t="shared" si="0"/>
        <v/>
      </c>
      <c r="I36" s="3" t="str">
        <f t="shared" si="1"/>
        <v/>
      </c>
      <c r="O36" s="10"/>
    </row>
    <row r="37" spans="8:15" x14ac:dyDescent="0.25">
      <c r="H37" t="str">
        <f t="shared" si="0"/>
        <v/>
      </c>
      <c r="I37" s="3" t="str">
        <f t="shared" si="1"/>
        <v/>
      </c>
      <c r="O37" s="10"/>
    </row>
    <row r="38" spans="8:15" x14ac:dyDescent="0.25">
      <c r="H38" t="str">
        <f t="shared" si="0"/>
        <v/>
      </c>
      <c r="I38" s="3" t="str">
        <f t="shared" si="1"/>
        <v/>
      </c>
      <c r="O38" s="10"/>
    </row>
    <row r="39" spans="8:15" x14ac:dyDescent="0.25">
      <c r="H39" t="str">
        <f t="shared" si="0"/>
        <v/>
      </c>
      <c r="I39" s="3" t="str">
        <f t="shared" si="1"/>
        <v/>
      </c>
      <c r="O39" s="10"/>
    </row>
    <row r="40" spans="8:15" x14ac:dyDescent="0.25">
      <c r="H40" t="str">
        <f t="shared" si="0"/>
        <v/>
      </c>
      <c r="I40" s="3" t="str">
        <f t="shared" si="1"/>
        <v/>
      </c>
    </row>
    <row r="41" spans="8:15" x14ac:dyDescent="0.25">
      <c r="H41" t="str">
        <f t="shared" si="0"/>
        <v/>
      </c>
      <c r="I41" s="3" t="str">
        <f t="shared" si="1"/>
        <v/>
      </c>
    </row>
    <row r="42" spans="8:15" x14ac:dyDescent="0.25">
      <c r="H42" t="str">
        <f t="shared" si="0"/>
        <v/>
      </c>
      <c r="I42" s="3" t="str">
        <f t="shared" si="1"/>
        <v/>
      </c>
    </row>
    <row r="43" spans="8:15" x14ac:dyDescent="0.25">
      <c r="H43" t="str">
        <f t="shared" si="0"/>
        <v/>
      </c>
      <c r="I43" s="3" t="str">
        <f t="shared" si="1"/>
        <v/>
      </c>
    </row>
    <row r="44" spans="8:15" x14ac:dyDescent="0.25">
      <c r="H44" t="str">
        <f t="shared" si="0"/>
        <v/>
      </c>
      <c r="I44" s="3" t="str">
        <f t="shared" si="1"/>
        <v/>
      </c>
    </row>
    <row r="45" spans="8:15" x14ac:dyDescent="0.25">
      <c r="H45" t="str">
        <f t="shared" si="0"/>
        <v/>
      </c>
      <c r="I45" s="3" t="str">
        <f t="shared" si="1"/>
        <v/>
      </c>
    </row>
    <row r="46" spans="8:15" x14ac:dyDescent="0.25">
      <c r="H46" t="str">
        <f t="shared" si="0"/>
        <v/>
      </c>
      <c r="I46" s="3" t="str">
        <f t="shared" si="1"/>
        <v/>
      </c>
    </row>
    <row r="47" spans="8:15" x14ac:dyDescent="0.25">
      <c r="H47" t="str">
        <f t="shared" si="0"/>
        <v/>
      </c>
      <c r="I47" s="3" t="str">
        <f t="shared" si="1"/>
        <v/>
      </c>
    </row>
    <row r="48" spans="8:15" x14ac:dyDescent="0.25">
      <c r="H48" t="str">
        <f t="shared" si="0"/>
        <v/>
      </c>
      <c r="I48" s="3" t="str">
        <f t="shared" si="1"/>
        <v/>
      </c>
    </row>
    <row r="49" spans="8:9" x14ac:dyDescent="0.25">
      <c r="H49" t="str">
        <f t="shared" si="0"/>
        <v/>
      </c>
      <c r="I49" s="3" t="str">
        <f t="shared" si="1"/>
        <v/>
      </c>
    </row>
    <row r="50" spans="8:9" x14ac:dyDescent="0.25">
      <c r="H50" t="str">
        <f t="shared" si="0"/>
        <v/>
      </c>
      <c r="I50" s="3" t="str">
        <f t="shared" si="1"/>
        <v/>
      </c>
    </row>
    <row r="51" spans="8:9" x14ac:dyDescent="0.25">
      <c r="H51" t="str">
        <f t="shared" si="0"/>
        <v/>
      </c>
      <c r="I51" s="3" t="str">
        <f t="shared" si="1"/>
        <v/>
      </c>
    </row>
    <row r="52" spans="8:9" x14ac:dyDescent="0.25">
      <c r="H52" t="str">
        <f t="shared" si="0"/>
        <v/>
      </c>
      <c r="I52" s="3" t="str">
        <f t="shared" si="1"/>
        <v/>
      </c>
    </row>
    <row r="53" spans="8:9" x14ac:dyDescent="0.25">
      <c r="H53" t="str">
        <f t="shared" si="0"/>
        <v/>
      </c>
      <c r="I53" s="3" t="str">
        <f t="shared" si="1"/>
        <v/>
      </c>
    </row>
    <row r="54" spans="8:9" x14ac:dyDescent="0.25">
      <c r="H54" t="str">
        <f t="shared" si="0"/>
        <v/>
      </c>
      <c r="I54" s="3" t="str">
        <f t="shared" si="1"/>
        <v/>
      </c>
    </row>
    <row r="55" spans="8:9" x14ac:dyDescent="0.25">
      <c r="H55" t="str">
        <f t="shared" si="0"/>
        <v/>
      </c>
      <c r="I55" s="3" t="str">
        <f t="shared" si="1"/>
        <v/>
      </c>
    </row>
    <row r="56" spans="8:9" x14ac:dyDescent="0.25">
      <c r="H56" t="str">
        <f t="shared" si="0"/>
        <v/>
      </c>
      <c r="I56" s="3" t="str">
        <f t="shared" si="1"/>
        <v/>
      </c>
    </row>
    <row r="57" spans="8:9" x14ac:dyDescent="0.25">
      <c r="H57" t="str">
        <f t="shared" si="0"/>
        <v/>
      </c>
      <c r="I57" s="3" t="str">
        <f t="shared" si="1"/>
        <v/>
      </c>
    </row>
    <row r="58" spans="8:9" x14ac:dyDescent="0.25">
      <c r="H58" t="str">
        <f t="shared" si="0"/>
        <v/>
      </c>
      <c r="I58" s="3" t="str">
        <f t="shared" si="1"/>
        <v/>
      </c>
    </row>
    <row r="59" spans="8:9" x14ac:dyDescent="0.25">
      <c r="H59" t="str">
        <f t="shared" si="0"/>
        <v/>
      </c>
      <c r="I59" s="3" t="str">
        <f t="shared" si="1"/>
        <v/>
      </c>
    </row>
    <row r="60" spans="8:9" x14ac:dyDescent="0.25">
      <c r="H60" t="str">
        <f t="shared" si="0"/>
        <v/>
      </c>
      <c r="I60" s="3" t="str">
        <f t="shared" si="1"/>
        <v/>
      </c>
    </row>
    <row r="61" spans="8:9" x14ac:dyDescent="0.25">
      <c r="H61" t="str">
        <f t="shared" si="0"/>
        <v/>
      </c>
      <c r="I61" s="3" t="str">
        <f t="shared" si="1"/>
        <v/>
      </c>
    </row>
    <row r="62" spans="8:9" x14ac:dyDescent="0.25">
      <c r="H62" t="str">
        <f t="shared" si="0"/>
        <v/>
      </c>
      <c r="I62" s="3" t="str">
        <f t="shared" si="1"/>
        <v/>
      </c>
    </row>
    <row r="63" spans="8:9" x14ac:dyDescent="0.25">
      <c r="H63" t="str">
        <f t="shared" si="0"/>
        <v/>
      </c>
      <c r="I63" s="3" t="str">
        <f t="shared" si="1"/>
        <v/>
      </c>
    </row>
    <row r="64" spans="8:9" x14ac:dyDescent="0.25">
      <c r="H64" t="str">
        <f t="shared" si="0"/>
        <v/>
      </c>
      <c r="I64" s="3" t="str">
        <f t="shared" si="1"/>
        <v/>
      </c>
    </row>
    <row r="65" spans="8:9" x14ac:dyDescent="0.25">
      <c r="H65" t="str">
        <f t="shared" si="0"/>
        <v/>
      </c>
      <c r="I65" s="3" t="str">
        <f t="shared" si="1"/>
        <v/>
      </c>
    </row>
    <row r="66" spans="8:9" x14ac:dyDescent="0.25">
      <c r="H66" t="str">
        <f t="shared" si="0"/>
        <v/>
      </c>
      <c r="I66" s="3" t="str">
        <f t="shared" si="1"/>
        <v/>
      </c>
    </row>
    <row r="67" spans="8:9" x14ac:dyDescent="0.25">
      <c r="H67" t="str">
        <f t="shared" ref="H67:H100" si="2">IF(OR(G67="Непроход",G67="Возврат",G67&gt;0),250,"")</f>
        <v/>
      </c>
      <c r="I67" s="3" t="str">
        <f t="shared" ref="I67:I100" si="3">IF(G67="Непроход",-H67,IF(G67="Возврат",0,IF(G67="","",G67*H67-H67)))</f>
        <v/>
      </c>
    </row>
    <row r="68" spans="8:9" x14ac:dyDescent="0.25">
      <c r="H68" t="str">
        <f t="shared" si="2"/>
        <v/>
      </c>
      <c r="I68" s="3" t="str">
        <f t="shared" si="3"/>
        <v/>
      </c>
    </row>
    <row r="69" spans="8:9" x14ac:dyDescent="0.25">
      <c r="H69" t="str">
        <f t="shared" si="2"/>
        <v/>
      </c>
      <c r="I69" s="3" t="str">
        <f t="shared" si="3"/>
        <v/>
      </c>
    </row>
    <row r="70" spans="8:9" x14ac:dyDescent="0.25">
      <c r="H70" t="str">
        <f t="shared" si="2"/>
        <v/>
      </c>
      <c r="I70" s="3" t="str">
        <f t="shared" si="3"/>
        <v/>
      </c>
    </row>
    <row r="71" spans="8:9" x14ac:dyDescent="0.25">
      <c r="H71" t="str">
        <f t="shared" si="2"/>
        <v/>
      </c>
      <c r="I71" s="3" t="str">
        <f t="shared" si="3"/>
        <v/>
      </c>
    </row>
    <row r="72" spans="8:9" x14ac:dyDescent="0.25">
      <c r="H72" t="str">
        <f t="shared" si="2"/>
        <v/>
      </c>
      <c r="I72" s="3" t="str">
        <f t="shared" si="3"/>
        <v/>
      </c>
    </row>
    <row r="73" spans="8:9" x14ac:dyDescent="0.25">
      <c r="H73" t="str">
        <f t="shared" si="2"/>
        <v/>
      </c>
      <c r="I73" s="3" t="str">
        <f t="shared" si="3"/>
        <v/>
      </c>
    </row>
    <row r="74" spans="8:9" x14ac:dyDescent="0.25">
      <c r="H74" t="str">
        <f t="shared" si="2"/>
        <v/>
      </c>
      <c r="I74" s="3" t="str">
        <f t="shared" si="3"/>
        <v/>
      </c>
    </row>
    <row r="75" spans="8:9" x14ac:dyDescent="0.25">
      <c r="H75" t="str">
        <f t="shared" si="2"/>
        <v/>
      </c>
      <c r="I75" s="3" t="str">
        <f t="shared" si="3"/>
        <v/>
      </c>
    </row>
    <row r="76" spans="8:9" x14ac:dyDescent="0.25">
      <c r="H76" t="str">
        <f t="shared" si="2"/>
        <v/>
      </c>
      <c r="I76" s="3" t="str">
        <f t="shared" si="3"/>
        <v/>
      </c>
    </row>
    <row r="77" spans="8:9" x14ac:dyDescent="0.25">
      <c r="H77" t="str">
        <f t="shared" si="2"/>
        <v/>
      </c>
      <c r="I77" s="3" t="str">
        <f t="shared" si="3"/>
        <v/>
      </c>
    </row>
    <row r="78" spans="8:9" x14ac:dyDescent="0.25">
      <c r="H78" t="str">
        <f t="shared" si="2"/>
        <v/>
      </c>
      <c r="I78" s="3" t="str">
        <f t="shared" si="3"/>
        <v/>
      </c>
    </row>
    <row r="79" spans="8:9" x14ac:dyDescent="0.25">
      <c r="H79" t="str">
        <f t="shared" si="2"/>
        <v/>
      </c>
      <c r="I79" s="3" t="str">
        <f t="shared" si="3"/>
        <v/>
      </c>
    </row>
    <row r="80" spans="8:9" x14ac:dyDescent="0.25">
      <c r="H80" t="str">
        <f t="shared" si="2"/>
        <v/>
      </c>
      <c r="I80" s="3" t="str">
        <f t="shared" si="3"/>
        <v/>
      </c>
    </row>
    <row r="81" spans="8:9" x14ac:dyDescent="0.25">
      <c r="H81" t="str">
        <f t="shared" si="2"/>
        <v/>
      </c>
      <c r="I81" s="3" t="str">
        <f t="shared" si="3"/>
        <v/>
      </c>
    </row>
    <row r="82" spans="8:9" x14ac:dyDescent="0.25">
      <c r="H82" t="str">
        <f t="shared" si="2"/>
        <v/>
      </c>
      <c r="I82" s="3" t="str">
        <f t="shared" si="3"/>
        <v/>
      </c>
    </row>
    <row r="83" spans="8:9" x14ac:dyDescent="0.25">
      <c r="H83" t="str">
        <f t="shared" si="2"/>
        <v/>
      </c>
      <c r="I83" s="3" t="str">
        <f t="shared" si="3"/>
        <v/>
      </c>
    </row>
    <row r="84" spans="8:9" x14ac:dyDescent="0.25">
      <c r="H84" t="str">
        <f t="shared" si="2"/>
        <v/>
      </c>
      <c r="I84" s="3" t="str">
        <f t="shared" si="3"/>
        <v/>
      </c>
    </row>
    <row r="85" spans="8:9" x14ac:dyDescent="0.25">
      <c r="H85" t="str">
        <f t="shared" si="2"/>
        <v/>
      </c>
      <c r="I85" s="3" t="str">
        <f t="shared" si="3"/>
        <v/>
      </c>
    </row>
    <row r="86" spans="8:9" x14ac:dyDescent="0.25">
      <c r="H86" t="str">
        <f t="shared" si="2"/>
        <v/>
      </c>
      <c r="I86" s="3" t="str">
        <f t="shared" si="3"/>
        <v/>
      </c>
    </row>
    <row r="87" spans="8:9" x14ac:dyDescent="0.25">
      <c r="H87" t="str">
        <f t="shared" si="2"/>
        <v/>
      </c>
      <c r="I87" s="3" t="str">
        <f t="shared" si="3"/>
        <v/>
      </c>
    </row>
    <row r="88" spans="8:9" x14ac:dyDescent="0.25">
      <c r="H88" t="str">
        <f t="shared" si="2"/>
        <v/>
      </c>
      <c r="I88" s="3" t="str">
        <f t="shared" si="3"/>
        <v/>
      </c>
    </row>
    <row r="89" spans="8:9" x14ac:dyDescent="0.25">
      <c r="H89" t="str">
        <f t="shared" si="2"/>
        <v/>
      </c>
      <c r="I89" s="3" t="str">
        <f t="shared" si="3"/>
        <v/>
      </c>
    </row>
    <row r="90" spans="8:9" x14ac:dyDescent="0.25">
      <c r="H90" t="str">
        <f t="shared" si="2"/>
        <v/>
      </c>
      <c r="I90" s="3" t="str">
        <f t="shared" si="3"/>
        <v/>
      </c>
    </row>
    <row r="91" spans="8:9" x14ac:dyDescent="0.25">
      <c r="H91" t="str">
        <f t="shared" si="2"/>
        <v/>
      </c>
      <c r="I91" s="3" t="str">
        <f t="shared" si="3"/>
        <v/>
      </c>
    </row>
    <row r="92" spans="8:9" x14ac:dyDescent="0.25">
      <c r="H92" t="str">
        <f t="shared" si="2"/>
        <v/>
      </c>
      <c r="I92" s="3" t="str">
        <f t="shared" si="3"/>
        <v/>
      </c>
    </row>
    <row r="93" spans="8:9" x14ac:dyDescent="0.25">
      <c r="H93" t="str">
        <f t="shared" si="2"/>
        <v/>
      </c>
      <c r="I93" s="3" t="str">
        <f t="shared" si="3"/>
        <v/>
      </c>
    </row>
    <row r="94" spans="8:9" x14ac:dyDescent="0.25">
      <c r="H94" t="str">
        <f t="shared" si="2"/>
        <v/>
      </c>
      <c r="I94" s="3" t="str">
        <f t="shared" si="3"/>
        <v/>
      </c>
    </row>
    <row r="95" spans="8:9" x14ac:dyDescent="0.25">
      <c r="H95" t="str">
        <f t="shared" si="2"/>
        <v/>
      </c>
      <c r="I95" s="3" t="str">
        <f t="shared" si="3"/>
        <v/>
      </c>
    </row>
    <row r="96" spans="8:9" x14ac:dyDescent="0.25">
      <c r="H96" t="str">
        <f t="shared" si="2"/>
        <v/>
      </c>
      <c r="I96" s="3" t="str">
        <f t="shared" si="3"/>
        <v/>
      </c>
    </row>
    <row r="97" spans="8:9" x14ac:dyDescent="0.25">
      <c r="H97" t="str">
        <f t="shared" si="2"/>
        <v/>
      </c>
      <c r="I97" s="3" t="str">
        <f t="shared" si="3"/>
        <v/>
      </c>
    </row>
    <row r="98" spans="8:9" x14ac:dyDescent="0.25">
      <c r="H98" t="str">
        <f t="shared" si="2"/>
        <v/>
      </c>
      <c r="I98" s="3" t="str">
        <f t="shared" si="3"/>
        <v/>
      </c>
    </row>
    <row r="99" spans="8:9" x14ac:dyDescent="0.25">
      <c r="H99" t="str">
        <f t="shared" si="2"/>
        <v/>
      </c>
      <c r="I99" s="3" t="str">
        <f t="shared" si="3"/>
        <v/>
      </c>
    </row>
    <row r="100" spans="8:9" x14ac:dyDescent="0.25">
      <c r="H100" t="str">
        <f t="shared" si="2"/>
        <v/>
      </c>
      <c r="I100" s="3" t="str">
        <f t="shared" si="3"/>
        <v/>
      </c>
    </row>
  </sheetData>
  <conditionalFormatting sqref="G5">
    <cfRule type="cellIs" dxfId="17" priority="19" operator="equal">
      <formula>0</formula>
    </cfRule>
    <cfRule type="containsText" dxfId="16" priority="12" operator="containsText" text="Непроход">
      <formula>NOT(ISERROR(SEARCH("Непроход",G5)))</formula>
    </cfRule>
  </conditionalFormatting>
  <conditionalFormatting sqref="D5:G5 I2:I100">
    <cfRule type="cellIs" dxfId="15" priority="18" operator="equal">
      <formula>0</formula>
    </cfRule>
  </conditionalFormatting>
  <conditionalFormatting sqref="G6">
    <cfRule type="cellIs" dxfId="14" priority="17" operator="greaterThan">
      <formula>1</formula>
    </cfRule>
  </conditionalFormatting>
  <conditionalFormatting sqref="G1:G1048576">
    <cfRule type="cellIs" dxfId="13" priority="16" operator="greaterThan">
      <formula>1</formula>
    </cfRule>
    <cfRule type="cellIs" dxfId="12" priority="15" operator="equal">
      <formula>1</formula>
    </cfRule>
    <cfRule type="cellIs" dxfId="11" priority="14" operator="equal">
      <formula>0</formula>
    </cfRule>
    <cfRule type="containsText" dxfId="10" priority="11" operator="containsText" text="Непроход">
      <formula>NOT(ISERROR(SEARCH("Непроход",G1)))</formula>
    </cfRule>
    <cfRule type="containsText" dxfId="9" priority="10" operator="containsText" text="Возврат">
      <formula>NOT(ISERROR(SEARCH("Возврат",G1)))</formula>
    </cfRule>
  </conditionalFormatting>
  <conditionalFormatting sqref="G9">
    <cfRule type="containsText" dxfId="8" priority="13" operator="containsText" text="Возврат">
      <formula>NOT(ISERROR(SEARCH("Возврат",G9)))</formula>
    </cfRule>
  </conditionalFormatting>
  <conditionalFormatting sqref="G1">
    <cfRule type="containsText" priority="9" operator="containsText" text="Результат">
      <formula>NOT(ISERROR(SEARCH("Результат",G1)))</formula>
    </cfRule>
    <cfRule type="containsText" dxfId="7" priority="8" operator="containsText" text="Результат">
      <formula>NOT(ISERROR(SEARCH("Результат",G1)))</formula>
    </cfRule>
  </conditionalFormatting>
  <conditionalFormatting sqref="I1:I1048576">
    <cfRule type="cellIs" dxfId="6" priority="7" operator="greaterThan">
      <formula>0</formula>
    </cfRule>
    <cfRule type="cellIs" dxfId="5" priority="6" operator="lessThan">
      <formula>0</formula>
    </cfRule>
  </conditionalFormatting>
  <conditionalFormatting sqref="L19 L30">
    <cfRule type="containsText" dxfId="4" priority="5" operator="containsText" text="Проход">
      <formula>NOT(ISERROR(SEARCH("Проход",L19)))</formula>
    </cfRule>
    <cfRule type="containsText" dxfId="3" priority="4" operator="containsText" text="непроход">
      <formula>NOT(ISERROR(SEARCH("непроход",L19)))</formula>
    </cfRule>
  </conditionalFormatting>
  <conditionalFormatting sqref="I1">
    <cfRule type="containsText" dxfId="2" priority="3" operator="containsText" text="Профит">
      <formula>NOT(ISERROR(SEARCH("Профит",I1)))</formula>
    </cfRule>
  </conditionalFormatting>
  <conditionalFormatting sqref="I2:I100">
    <cfRule type="cellIs" dxfId="1" priority="2" operator="equal">
      <formula>250</formula>
    </cfRule>
  </conditionalFormatting>
  <conditionalFormatting sqref="I2:I100">
    <cfRule type="cellIs" dxfId="0" priority="1" operator="equal">
      <formula>250</formula>
    </cfRule>
  </conditionalFormatting>
  <dataValidations count="2">
    <dataValidation type="list" allowBlank="1" showInputMessage="1" showErrorMessage="1" sqref="E1:E1048576">
      <formula1>"П1,П2,Х,Ф1(),Ф2(),ТБ(),ТМ(),12,1Х,2Х"</formula1>
    </dataValidation>
    <dataValidation type="list" allowBlank="1" showInputMessage="1" sqref="G1:G1048576">
      <formula1>"Непроход,Возврат"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/>
  </sheetViews>
  <sheetFormatPr defaultRowHeight="15" x14ac:dyDescent="0.25"/>
  <sheetData>
    <row r="2" spans="1:2" x14ac:dyDescent="0.25">
      <c r="A2" s="2" t="s">
        <v>54</v>
      </c>
      <c r="B2" s="13">
        <v>2.0799999999999999E-2</v>
      </c>
    </row>
    <row r="3" spans="1:2" x14ac:dyDescent="0.25">
      <c r="A3" s="2" t="s">
        <v>57</v>
      </c>
      <c r="B3" s="16">
        <v>1.05</v>
      </c>
    </row>
    <row r="4" spans="1:2" x14ac:dyDescent="0.25">
      <c r="A4" s="2" t="s">
        <v>58</v>
      </c>
      <c r="B4" s="16">
        <v>0.61</v>
      </c>
    </row>
    <row r="5" spans="1:2" x14ac:dyDescent="0.25">
      <c r="A5" s="2" t="s">
        <v>59</v>
      </c>
      <c r="B5" s="2">
        <v>21</v>
      </c>
    </row>
    <row r="6" spans="1:2" x14ac:dyDescent="0.25">
      <c r="A6" s="2" t="s">
        <v>60</v>
      </c>
      <c r="B6" s="2"/>
    </row>
    <row r="7" spans="1:2" x14ac:dyDescent="0.25">
      <c r="A7" s="2" t="s">
        <v>61</v>
      </c>
      <c r="B7" s="16">
        <v>0.57999999999999996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2016-10-26T11:16:41Z</dcterms:modified>
</cp:coreProperties>
</file>