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3256" windowHeight="11448"/>
  </bookViews>
  <sheets>
    <sheet name="ПОТРЕБНОСТЬ" sheetId="2" r:id="rId1"/>
    <sheet name="ПЛАН" sheetId="3" r:id="rId2"/>
    <sheet name="Рецепты" sheetId="4" r:id="rId3"/>
  </sheets>
  <calcPr calcId="145621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F6" i="2"/>
  <c r="G6" i="2"/>
  <c r="H6" i="2"/>
  <c r="F7" i="2"/>
  <c r="G7" i="2"/>
  <c r="H7" i="2"/>
  <c r="F8" i="2"/>
  <c r="G8" i="2"/>
  <c r="H8" i="2"/>
  <c r="F9" i="2"/>
  <c r="G9" i="2"/>
  <c r="H9" i="2"/>
  <c r="F10" i="2"/>
  <c r="G10" i="2"/>
  <c r="H10" i="2"/>
</calcChain>
</file>

<file path=xl/sharedStrings.xml><?xml version="1.0" encoding="utf-8"?>
<sst xmlns="http://schemas.openxmlformats.org/spreadsheetml/2006/main" count="48" uniqueCount="21">
  <si>
    <t>январь</t>
  </si>
  <si>
    <t>февраль</t>
  </si>
  <si>
    <t>март</t>
  </si>
  <si>
    <t>апрель</t>
  </si>
  <si>
    <t>потребность</t>
  </si>
  <si>
    <t>хлеб белый</t>
  </si>
  <si>
    <t>хлеб черный</t>
  </si>
  <si>
    <t>булка с маком</t>
  </si>
  <si>
    <t>мука 1</t>
  </si>
  <si>
    <t>мука 2</t>
  </si>
  <si>
    <t>яйцо</t>
  </si>
  <si>
    <t>сахар</t>
  </si>
  <si>
    <t>кг/шт.</t>
  </si>
  <si>
    <t>мак</t>
  </si>
  <si>
    <t>артикул</t>
  </si>
  <si>
    <t>РЕЗУЛЬТАТ</t>
  </si>
  <si>
    <t>кг</t>
  </si>
  <si>
    <t>ед. изм.</t>
  </si>
  <si>
    <t>наименование</t>
  </si>
  <si>
    <t>…….</t>
  </si>
  <si>
    <t>витушка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</si>
</sst>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3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N11"/>
  <sheetViews>
    <sheetView tabSelected="1" zoomScaleNormal="100" workbookViewId="0">
      <selection activeCell="C18" sqref="C18"/>
    </sheetView>
  </sheetViews>
  <sheetFormatPr defaultRowHeight="14.4" x14ac:dyDescent="0.3"/>
  <cols>
    <col min="2" max="2" width="18.33203125" customWidth="1"/>
    <col min="3" max="3" width="14.88671875" customWidth="1"/>
    <col min="4" max="4" width="15.44140625" customWidth="1"/>
    <col min="5" max="5" width="14.109375" customWidth="1"/>
    <col min="6" max="6" width="12.88671875" customWidth="1"/>
    <col min="7" max="7" width="14.6640625" customWidth="1"/>
    <col min="8" max="8" width="11.5546875" customWidth="1"/>
  </cols>
  <sheetData>
    <row r="2" spans="2:14" ht="18" x14ac:dyDescent="0.35">
      <c r="B2" s="11" t="s">
        <v>15</v>
      </c>
    </row>
    <row r="3" spans="2:14" ht="18.75" x14ac:dyDescent="0.3">
      <c r="B3" s="5"/>
    </row>
    <row r="4" spans="2:14" ht="18" x14ac:dyDescent="0.35">
      <c r="B4" s="4" t="s">
        <v>4</v>
      </c>
    </row>
    <row r="5" spans="2:14" x14ac:dyDescent="0.3">
      <c r="B5" s="7" t="s">
        <v>18</v>
      </c>
      <c r="C5" s="1" t="s">
        <v>14</v>
      </c>
      <c r="D5" s="7" t="s">
        <v>17</v>
      </c>
      <c r="E5" s="1" t="s">
        <v>0</v>
      </c>
      <c r="F5" s="1" t="s">
        <v>1</v>
      </c>
      <c r="G5" s="1" t="s">
        <v>2</v>
      </c>
      <c r="H5" s="1" t="s">
        <v>3</v>
      </c>
      <c r="I5" s="9" t="s">
        <v>19</v>
      </c>
      <c r="K5" t="s">
        <v>0</v>
      </c>
      <c r="L5" t="s">
        <v>1</v>
      </c>
      <c r="M5" t="s">
        <v>2</v>
      </c>
      <c r="N5" t="s">
        <v>3</v>
      </c>
    </row>
    <row r="6" spans="2:14" x14ac:dyDescent="0.3">
      <c r="B6" s="2" t="s">
        <v>9</v>
      </c>
      <c r="C6" s="8">
        <v>59</v>
      </c>
      <c r="D6" s="1" t="s">
        <v>16</v>
      </c>
      <c r="E6" s="3" t="e">
        <f>SUMPRODUCT(INDEX(Рецепты!$E$3:$H$7,MATCH($C6,Рецепты!$D$3:$D$7,),)*LOOKUP(MATCH(Рецепты!$E$2:$H$2,ПЛАН!$E$2:$G$2,0),MATCH(ПЛАН!$E$2:$G$2,ПЛАН!$E$2:$G$2,),INDEX(ПЛАН!$E$3:$G$6,MATCH(E$5,ПЛАН!$D$3:$D$6,),)))</f>
        <v>#N/A</v>
      </c>
      <c r="F6" s="3" t="e">
        <f>SUMPRODUCT(INDEX(Рецепты!$E$3:$H$7,MATCH($C6,Рецепты!$D$3:$D$7,),)*LOOKUP(MATCH(Рецепты!$E$2:$H$2,ПЛАН!$E$2:$G$2,),MATCH(ПЛАН!$E$2:$G$2,ПЛАН!$E$2:$G$2,),INDEX(ПЛАН!$E$3:$G$6,MATCH(F$5,ПЛАН!$D$3:$D$6,),)))</f>
        <v>#N/A</v>
      </c>
      <c r="G6" s="3" t="e">
        <f>SUMPRODUCT(INDEX(Рецепты!$E$3:$H$7,MATCH($C6,Рецепты!$D$3:$D$7,),)*LOOKUP(MATCH(Рецепты!$E$2:$H$2,ПЛАН!$E$2:$G$2,),MATCH(ПЛАН!$E$2:$G$2,ПЛАН!$E$2:$G$2,),INDEX(ПЛАН!$E$3:$G$6,MATCH(G$5,ПЛАН!$D$3:$D$6,),)))</f>
        <v>#N/A</v>
      </c>
      <c r="H6" s="3" t="e">
        <f>SUMPRODUCT(INDEX(Рецепты!$E$3:$H$7,MATCH($C6,Рецепты!$D$3:$D$7,),)*LOOKUP(MATCH(Рецепты!$E$2:$H$2,ПЛАН!$E$2:$G$2,),MATCH(ПЛАН!$E$2:$G$2,ПЛАН!$E$2:$G$2,),INDEX(ПЛАН!$E$3:$G$6,MATCH(H$5,ПЛАН!$D$3:$D$6,),)))</f>
        <v>#N/A</v>
      </c>
      <c r="K6">
        <v>82</v>
      </c>
      <c r="L6">
        <v>107</v>
      </c>
      <c r="M6">
        <v>100</v>
      </c>
      <c r="N6">
        <v>37</v>
      </c>
    </row>
    <row r="7" spans="2:14" x14ac:dyDescent="0.3">
      <c r="B7" s="2" t="s">
        <v>8</v>
      </c>
      <c r="C7" s="8">
        <v>121</v>
      </c>
      <c r="D7" s="1" t="s">
        <v>16</v>
      </c>
      <c r="E7" s="3" t="e">
        <f>SUMPRODUCT(INDEX(Рецепты!$E$3:$H$7,MATCH($C7,Рецепты!$D$3:$D$7,),)*LOOKUP(MATCH(Рецепты!$E$2:$H$2,ПЛАН!$E$2:$G$2,),MATCH(ПЛАН!$E$2:$G$2,ПЛАН!$E$2:$G$2,),INDEX(ПЛАН!$E$3:$G$6,MATCH(E$5,ПЛАН!$D$3:$D$6,),)))</f>
        <v>#N/A</v>
      </c>
      <c r="F7" s="3" t="e">
        <f>SUMPRODUCT(INDEX(Рецепты!$E$3:$H$7,MATCH($C7,Рецепты!$D$3:$D$7,),)*LOOKUP(MATCH(Рецепты!$E$2:$H$2,ПЛАН!$E$2:$G$2,),MATCH(ПЛАН!$E$2:$G$2,ПЛАН!$E$2:$G$2,),INDEX(ПЛАН!$E$3:$G$6,MATCH(F$5,ПЛАН!$D$3:$D$6,),)))</f>
        <v>#N/A</v>
      </c>
      <c r="G7" s="3" t="e">
        <f>SUMPRODUCT(INDEX(Рецепты!$E$3:$H$7,MATCH($C7,Рецепты!$D$3:$D$7,),)*LOOKUP(MATCH(Рецепты!$E$2:$H$2,ПЛАН!$E$2:$G$2,),MATCH(ПЛАН!$E$2:$G$2,ПЛАН!$E$2:$G$2,),INDEX(ПЛАН!$E$3:$G$6,MATCH(G$5,ПЛАН!$D$3:$D$6,),)))</f>
        <v>#N/A</v>
      </c>
      <c r="H7" s="3" t="e">
        <f>SUMPRODUCT(INDEX(Рецепты!$E$3:$H$7,MATCH($C7,Рецепты!$D$3:$D$7,),)*LOOKUP(MATCH(Рецепты!$E$2:$H$2,ПЛАН!$E$2:$G$2,),MATCH(ПЛАН!$E$2:$G$2,ПЛАН!$E$2:$G$2,),INDEX(ПЛАН!$E$3:$G$6,MATCH(H$5,ПЛАН!$D$3:$D$6,),)))</f>
        <v>#N/A</v>
      </c>
      <c r="K7">
        <v>19.600000000000001</v>
      </c>
      <c r="L7">
        <v>27.400000000000002</v>
      </c>
      <c r="M7">
        <v>49.5</v>
      </c>
      <c r="N7">
        <v>9.4</v>
      </c>
    </row>
    <row r="8" spans="2:14" x14ac:dyDescent="0.3">
      <c r="B8" s="2" t="s">
        <v>13</v>
      </c>
      <c r="C8" s="8">
        <v>472</v>
      </c>
      <c r="D8" s="1" t="s">
        <v>16</v>
      </c>
      <c r="E8" s="3" t="e">
        <f>SUMPRODUCT(INDEX(Рецепты!$E$3:$H$7,MATCH($C8,Рецепты!$D$3:$D$7,),)*LOOKUP(MATCH(Рецепты!$E$2:$H$2,ПЛАН!$E$2:$G$2,),MATCH(ПЛАН!$E$2:$G$2,ПЛАН!$E$2:$G$2,),INDEX(ПЛАН!$E$3:$G$6,MATCH(E$5,ПЛАН!$D$3:$D$6,),)))</f>
        <v>#N/A</v>
      </c>
      <c r="F8" s="3" t="e">
        <f>SUMPRODUCT(INDEX(Рецепты!$E$3:$H$7,MATCH($C8,Рецепты!$D$3:$D$7,),)*LOOKUP(MATCH(Рецепты!$E$2:$H$2,ПЛАН!$E$2:$G$2,),MATCH(ПЛАН!$E$2:$G$2,ПЛАН!$E$2:$G$2,),INDEX(ПЛАН!$E$3:$G$6,MATCH(F$5,ПЛАН!$D$3:$D$6,),)))</f>
        <v>#N/A</v>
      </c>
      <c r="G8" s="3" t="e">
        <f>SUMPRODUCT(INDEX(Рецепты!$E$3:$H$7,MATCH($C8,Рецепты!$D$3:$D$7,),)*LOOKUP(MATCH(Рецепты!$E$2:$H$2,ПЛАН!$E$2:$G$2,),MATCH(ПЛАН!$E$2:$G$2,ПЛАН!$E$2:$G$2,),INDEX(ПЛАН!$E$3:$G$6,MATCH(G$5,ПЛАН!$D$3:$D$6,),)))</f>
        <v>#N/A</v>
      </c>
      <c r="H8" s="3" t="e">
        <f>SUMPRODUCT(INDEX(Рецепты!$E$3:$H$7,MATCH($C8,Рецепты!$D$3:$D$7,),)*LOOKUP(MATCH(Рецепты!$E$2:$H$2,ПЛАН!$E$2:$G$2,),MATCH(ПЛАН!$E$2:$G$2,ПЛАН!$E$2:$G$2,),INDEX(ПЛАН!$E$3:$G$6,MATCH(H$5,ПЛАН!$D$3:$D$6,),)))</f>
        <v>#N/A</v>
      </c>
      <c r="K8">
        <v>12</v>
      </c>
      <c r="L8">
        <v>30</v>
      </c>
      <c r="M8">
        <v>9</v>
      </c>
      <c r="N8">
        <v>8.4</v>
      </c>
    </row>
    <row r="9" spans="2:14" x14ac:dyDescent="0.3">
      <c r="B9" s="2" t="s">
        <v>11</v>
      </c>
      <c r="C9" s="8">
        <v>587</v>
      </c>
      <c r="D9" s="1" t="s">
        <v>16</v>
      </c>
      <c r="E9" s="3" t="e">
        <f>SUMPRODUCT(INDEX(Рецепты!$E$3:$H$7,MATCH($C9,Рецепты!$D$3:$D$7,),)*LOOKUP(MATCH(Рецепты!$E$2:$H$2,ПЛАН!$E$2:$G$2,),MATCH(ПЛАН!$E$2:$G$2,ПЛАН!$E$2:$G$2,),INDEX(ПЛАН!$E$3:$G$6,MATCH(E$5,ПЛАН!$D$3:$D$6,),)))</f>
        <v>#N/A</v>
      </c>
      <c r="F9" s="3" t="e">
        <f>SUMPRODUCT(INDEX(Рецепты!$E$3:$H$7,MATCH($C9,Рецепты!$D$3:$D$7,),)*LOOKUP(MATCH(Рецепты!$E$2:$H$2,ПЛАН!$E$2:$G$2,),MATCH(ПЛАН!$E$2:$G$2,ПЛАН!$E$2:$G$2,),INDEX(ПЛАН!$E$3:$G$6,MATCH(F$5,ПЛАН!$D$3:$D$6,),)))</f>
        <v>#N/A</v>
      </c>
      <c r="G9" s="3" t="e">
        <f>SUMPRODUCT(INDEX(Рецепты!$E$3:$H$7,MATCH($C9,Рецепты!$D$3:$D$7,),)*LOOKUP(MATCH(Рецепты!$E$2:$H$2,ПЛАН!$E$2:$G$2,),MATCH(ПЛАН!$E$2:$G$2,ПЛАН!$E$2:$G$2,),INDEX(ПЛАН!$E$3:$G$6,MATCH(G$5,ПЛАН!$D$3:$D$6,),)))</f>
        <v>#N/A</v>
      </c>
      <c r="H9" s="3" t="e">
        <f>SUMPRODUCT(INDEX(Рецепты!$E$3:$H$7,MATCH($C9,Рецепты!$D$3:$D$7,),)*LOOKUP(MATCH(Рецепты!$E$2:$H$2,ПЛАН!$E$2:$G$2,),MATCH(ПЛАН!$E$2:$G$2,ПЛАН!$E$2:$G$2,),INDEX(ПЛАН!$E$3:$G$6,MATCH(H$5,ПЛАН!$D$3:$D$6,),)))</f>
        <v>#N/A</v>
      </c>
      <c r="K9">
        <v>8.4</v>
      </c>
      <c r="L9">
        <v>8.5</v>
      </c>
      <c r="M9">
        <v>14.5</v>
      </c>
      <c r="N9">
        <v>3.3</v>
      </c>
    </row>
    <row r="10" spans="2:14" x14ac:dyDescent="0.3">
      <c r="B10" s="2" t="s">
        <v>10</v>
      </c>
      <c r="C10" s="8">
        <v>58</v>
      </c>
      <c r="D10" s="1" t="s">
        <v>16</v>
      </c>
      <c r="E10" s="3" t="e">
        <f>SUMPRODUCT(INDEX(Рецепты!$E$3:$H$7,MATCH($C10,Рецепты!$D$3:$D$7,),)*LOOKUP(MATCH(Рецепты!$E$2:$H$2,ПЛАН!$E$2:$G$2,),MATCH(ПЛАН!$E$2:$G$2,ПЛАН!$E$2:$G$2,),INDEX(ПЛАН!$E$3:$G$6,MATCH(E$5,ПЛАН!$D$3:$D$6,),)))</f>
        <v>#N/A</v>
      </c>
      <c r="F10" s="3" t="e">
        <f>SUMPRODUCT(INDEX(Рецепты!$E$3:$H$7,MATCH($C10,Рецепты!$D$3:$D$7,),)*LOOKUP(MATCH(Рецепты!$E$2:$H$2,ПЛАН!$E$2:$G$2,),MATCH(ПЛАН!$E$2:$G$2,ПЛАН!$E$2:$G$2,),INDEX(ПЛАН!$E$3:$G$6,MATCH(F$5,ПЛАН!$D$3:$D$6,),)))</f>
        <v>#N/A</v>
      </c>
      <c r="G10" s="3" t="e">
        <f>SUMPRODUCT(INDEX(Рецепты!$E$3:$H$7,MATCH($C10,Рецепты!$D$3:$D$7,),)*LOOKUP(MATCH(Рецепты!$E$2:$H$2,ПЛАН!$E$2:$G$2,),MATCH(ПЛАН!$E$2:$G$2,ПЛАН!$E$2:$G$2,),INDEX(ПЛАН!$E$3:$G$6,MATCH(G$5,ПЛАН!$D$3:$D$6,),)))</f>
        <v>#N/A</v>
      </c>
      <c r="H10" s="3" t="e">
        <f>SUMPRODUCT(INDEX(Рецепты!$E$3:$H$7,MATCH($C10,Рецепты!$D$3:$D$7,),)*LOOKUP(MATCH(Рецепты!$E$2:$H$2,ПЛАН!$E$2:$G$2,),MATCH(ПЛАН!$E$2:$G$2,ПЛАН!$E$2:$G$2,),INDEX(ПЛАН!$E$3:$G$6,MATCH(H$5,ПЛАН!$D$3:$D$6,),)))</f>
        <v>#N/A</v>
      </c>
      <c r="K10">
        <v>122</v>
      </c>
      <c r="L10">
        <v>136</v>
      </c>
      <c r="M10">
        <v>125</v>
      </c>
      <c r="N10">
        <v>50</v>
      </c>
    </row>
    <row r="11" spans="2:14" x14ac:dyDescent="0.3">
      <c r="B11" s="10" t="s">
        <v>19</v>
      </c>
    </row>
  </sheetData>
  <phoneticPr fontId="2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D2:G6"/>
  <sheetViews>
    <sheetView workbookViewId="0">
      <selection activeCell="A10" sqref="A10:XFD14"/>
    </sheetView>
  </sheetViews>
  <sheetFormatPr defaultRowHeight="14.4" x14ac:dyDescent="0.3"/>
  <cols>
    <col min="4" max="4" width="13.44140625" bestFit="1" customWidth="1"/>
    <col min="5" max="5" width="12.6640625" customWidth="1"/>
    <col min="6" max="6" width="14.33203125" customWidth="1"/>
    <col min="7" max="7" width="14.109375" customWidth="1"/>
    <col min="8" max="8" width="12.5546875" customWidth="1"/>
    <col min="9" max="9" width="14" customWidth="1"/>
  </cols>
  <sheetData>
    <row r="2" spans="4:7" x14ac:dyDescent="0.3">
      <c r="D2" s="1"/>
      <c r="E2" s="1" t="s">
        <v>5</v>
      </c>
      <c r="F2" s="1" t="s">
        <v>6</v>
      </c>
      <c r="G2" s="1" t="s">
        <v>7</v>
      </c>
    </row>
    <row r="3" spans="4:7" x14ac:dyDescent="0.3">
      <c r="D3" s="7" t="s">
        <v>0</v>
      </c>
      <c r="E3" s="3">
        <v>22</v>
      </c>
      <c r="F3" s="3">
        <v>40</v>
      </c>
      <c r="G3" s="3">
        <v>20</v>
      </c>
    </row>
    <row r="4" spans="4:7" x14ac:dyDescent="0.3">
      <c r="D4" s="7" t="s">
        <v>1</v>
      </c>
      <c r="E4" s="3">
        <v>28</v>
      </c>
      <c r="F4" s="3">
        <v>29</v>
      </c>
      <c r="G4" s="3">
        <v>50</v>
      </c>
    </row>
    <row r="5" spans="4:7" x14ac:dyDescent="0.3">
      <c r="D5" s="7" t="s">
        <v>2</v>
      </c>
      <c r="E5" s="3">
        <v>60</v>
      </c>
      <c r="F5" s="3">
        <v>25</v>
      </c>
      <c r="G5" s="3">
        <v>15</v>
      </c>
    </row>
    <row r="6" spans="4:7" x14ac:dyDescent="0.3">
      <c r="D6" s="7" t="s">
        <v>3</v>
      </c>
      <c r="E6" s="3">
        <v>10</v>
      </c>
      <c r="F6" s="3">
        <v>13</v>
      </c>
      <c r="G6" s="3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H7"/>
  <sheetViews>
    <sheetView workbookViewId="0">
      <selection activeCell="E25" sqref="E25"/>
    </sheetView>
  </sheetViews>
  <sheetFormatPr defaultRowHeight="14.4" x14ac:dyDescent="0.3"/>
  <cols>
    <col min="2" max="2" width="15.6640625" customWidth="1"/>
    <col min="4" max="4" width="12.33203125" customWidth="1"/>
    <col min="5" max="6" width="12.6640625" customWidth="1"/>
    <col min="7" max="7" width="12.5546875" customWidth="1"/>
    <col min="8" max="8" width="14.33203125" customWidth="1"/>
  </cols>
  <sheetData>
    <row r="2" spans="2:8" x14ac:dyDescent="0.3">
      <c r="B2" s="7" t="s">
        <v>18</v>
      </c>
      <c r="C2" s="6"/>
      <c r="D2" s="1" t="s">
        <v>14</v>
      </c>
      <c r="E2" s="1" t="s">
        <v>7</v>
      </c>
      <c r="F2" s="1" t="s">
        <v>20</v>
      </c>
      <c r="G2" s="1" t="s">
        <v>6</v>
      </c>
      <c r="H2" s="1" t="s">
        <v>5</v>
      </c>
    </row>
    <row r="3" spans="2:8" x14ac:dyDescent="0.3">
      <c r="B3" s="2" t="s">
        <v>8</v>
      </c>
      <c r="C3" s="1" t="s">
        <v>12</v>
      </c>
      <c r="D3" s="8">
        <v>121</v>
      </c>
      <c r="E3" s="3">
        <v>0.1</v>
      </c>
      <c r="F3" s="3">
        <v>0</v>
      </c>
      <c r="G3" s="3">
        <v>0</v>
      </c>
      <c r="H3" s="3">
        <v>0.8</v>
      </c>
    </row>
    <row r="4" spans="2:8" x14ac:dyDescent="0.3">
      <c r="B4" s="2" t="s">
        <v>9</v>
      </c>
      <c r="C4" s="1" t="s">
        <v>12</v>
      </c>
      <c r="D4" s="8">
        <v>59</v>
      </c>
      <c r="E4" s="3">
        <v>1</v>
      </c>
      <c r="F4" s="3">
        <v>0</v>
      </c>
      <c r="G4" s="3">
        <v>1</v>
      </c>
      <c r="H4" s="3">
        <v>1</v>
      </c>
    </row>
    <row r="5" spans="2:8" x14ac:dyDescent="0.3">
      <c r="B5" s="2" t="s">
        <v>10</v>
      </c>
      <c r="C5" s="1" t="s">
        <v>12</v>
      </c>
      <c r="D5" s="8">
        <v>58</v>
      </c>
      <c r="E5" s="3">
        <v>1</v>
      </c>
      <c r="F5" s="3">
        <v>0</v>
      </c>
      <c r="G5" s="3">
        <v>2</v>
      </c>
      <c r="H5" s="3">
        <v>1</v>
      </c>
    </row>
    <row r="6" spans="2:8" x14ac:dyDescent="0.3">
      <c r="B6" s="2" t="s">
        <v>11</v>
      </c>
      <c r="C6" s="1" t="s">
        <v>12</v>
      </c>
      <c r="D6" s="8">
        <v>587</v>
      </c>
      <c r="E6" s="3">
        <v>0</v>
      </c>
      <c r="F6" s="3">
        <v>0</v>
      </c>
      <c r="G6" s="3">
        <v>0.1</v>
      </c>
      <c r="H6" s="3">
        <v>0.2</v>
      </c>
    </row>
    <row r="7" spans="2:8" x14ac:dyDescent="0.3">
      <c r="B7" s="2" t="s">
        <v>13</v>
      </c>
      <c r="C7" s="1" t="s">
        <v>12</v>
      </c>
      <c r="D7" s="8">
        <v>472</v>
      </c>
      <c r="E7" s="3">
        <v>0.6</v>
      </c>
      <c r="F7" s="3">
        <v>0</v>
      </c>
      <c r="G7" s="3">
        <v>0</v>
      </c>
      <c r="H7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ПОТРЕБНОСТЬ</vt:lpstr>
      <vt:lpstr>ПЛАН</vt:lpstr>
      <vt:lpstr>Рецепты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Dogovors</dc:creator>
  <cp:lastModifiedBy>Ruslana Chalaya</cp:lastModifiedBy>
  <cp:lastPrinted>2014-05-22T12:37:51Z</cp:lastPrinted>
  <dcterms:created xsi:type="dcterms:W3CDTF">2014-05-19T08:29:15Z</dcterms:created>
  <dcterms:modified xsi:type="dcterms:W3CDTF">2016-10-28T08:13:15Z</dcterms:modified>
</cp:coreProperties>
</file>